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1 OG/1 INTERVENTIONS ETUDIANTS/COURS/Cas GREENPERFECT/1 refonte/"/>
    </mc:Choice>
  </mc:AlternateContent>
  <xr:revisionPtr revIDLastSave="0" documentId="13_ncr:1_{377F9D39-4C21-F949-A2C9-4E597FA4D312}" xr6:coauthVersionLast="36" xr6:coauthVersionMax="36" xr10:uidLastSave="{00000000-0000-0000-0000-000000000000}"/>
  <bookViews>
    <workbookView xWindow="1180" yWindow="1460" windowWidth="27240" windowHeight="15460" xr2:uid="{D995E176-CA31-E344-B79C-AC32C1E0C634}"/>
  </bookViews>
  <sheets>
    <sheet name="Trame" sheetId="1" r:id="rId1"/>
  </sheets>
  <externalReferences>
    <externalReference r:id="rId2"/>
    <externalReference r:id="rId3"/>
    <externalReference r:id="rId4"/>
  </externalReferences>
  <definedNames>
    <definedName name="BBD_decisions">[1]SUIVI_DECISIONS!$A:$S</definedName>
    <definedName name="BDD_SOCIAL">'[1]BILAN SOCIAL'!$C$1:$T$58</definedName>
    <definedName name="CA">'[2]CR GESTION PREV'!$H$4</definedName>
    <definedName name="catest">'[3]DONNEES (2)'!$C$34</definedName>
    <definedName name="Ct_embal">'[3]DONNEES (2)'!$C$31</definedName>
    <definedName name="durée_travail_mensu_ouv">'[3]DONNEES (2)'!$F$21</definedName>
    <definedName name="forma_productivité">#REF!</definedName>
    <definedName name="list_mois">'[3]DONNEES (2)'!$B$40:$B$51</definedName>
    <definedName name="mois">'[3]DONNEES (2)'!$B$40:$C$51</definedName>
    <definedName name="Nbre_Machines">'[2]CR GESTION PREV'!$H$2</definedName>
    <definedName name="Nbre_salariés">'[2]CR GESTION PREV'!$G$1</definedName>
    <definedName name="Sal_cadre_composants">'[3]DONNEES (2)'!$F$22</definedName>
    <definedName name="sal_fix_commercial">'[3]DONNEES (2)'!$F$23</definedName>
    <definedName name="sal_ouv_comp">'[3]DONNEES (2)'!$F$20</definedName>
    <definedName name="Temps_fab_prod1">'[3]DONNEES (2)'!$C$24</definedName>
    <definedName name="Temps_fab_prod2">'[3]DONNEES (2)'!$C$25</definedName>
    <definedName name="Temps_fab_prod3">'[3]DONNEES (2)'!$C$26</definedName>
    <definedName name="tx_formation">#REF!</definedName>
    <definedName name="Tx_Hsupp">#REF!</definedName>
    <definedName name="_xlnm.Print_Area" localSheetId="0">Trame!$A$3:$F$80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0" i="1" l="1"/>
  <c r="E72" i="1" s="1"/>
  <c r="E78" i="1" s="1"/>
  <c r="E60" i="1"/>
  <c r="E58" i="1"/>
  <c r="E43" i="1"/>
  <c r="E37" i="1"/>
  <c r="E17" i="1"/>
  <c r="E24" i="1" s="1"/>
  <c r="E80" i="1" s="1"/>
</calcChain>
</file>

<file path=xl/sharedStrings.xml><?xml version="1.0" encoding="utf-8"?>
<sst xmlns="http://schemas.openxmlformats.org/spreadsheetml/2006/main" count="61" uniqueCount="50">
  <si>
    <t>JANVIER</t>
  </si>
  <si>
    <t>Qté</t>
  </si>
  <si>
    <t>Prix unit.</t>
  </si>
  <si>
    <t>montant Euro</t>
  </si>
  <si>
    <t>Ventes de marchandises</t>
  </si>
  <si>
    <t>PRODUCTION VENDUES</t>
  </si>
  <si>
    <t>Produit tonte</t>
  </si>
  <si>
    <t>Produits Tonte &amp; solaire</t>
  </si>
  <si>
    <t>Produits tonte &amp; Nutri</t>
  </si>
  <si>
    <t>PRODUCTION STOCKEE (SF - SI)</t>
  </si>
  <si>
    <t>TOTAL PRODUITS D'EXPLOITATION (a)</t>
  </si>
  <si>
    <t>PRODUITS FINANCIERS (b)</t>
  </si>
  <si>
    <t>PRODUITS EXCEPTIONNELS ( c)</t>
  </si>
  <si>
    <t>TOTAL PRODUITS (a+b+c)</t>
  </si>
  <si>
    <t>ACHATS MARCHANDISES (stockées) (1)</t>
  </si>
  <si>
    <t>Composants produits tonte</t>
  </si>
  <si>
    <t>Composants produits Tonte &amp; solaire</t>
  </si>
  <si>
    <t>Composants Tonte &amp; Nutri</t>
  </si>
  <si>
    <t>Coques</t>
  </si>
  <si>
    <t>VARIATION DE STOCKS (SI-SF).  (2)</t>
  </si>
  <si>
    <t>COUT D'ACHAT DES MARCHANDISES CONSOMMES (1+2)</t>
  </si>
  <si>
    <t>AUTRES  CHARGE EN PROVENANCE DE TIERS (non stockés)</t>
  </si>
  <si>
    <t>Frais de port composants</t>
  </si>
  <si>
    <t>Frais de ports sur ventes</t>
  </si>
  <si>
    <t>Equipements de protections (EPI)</t>
  </si>
  <si>
    <t>Frais de missions et réception</t>
  </si>
  <si>
    <t>Sous-traitance qualité</t>
  </si>
  <si>
    <t>Sous-traitance emballage</t>
  </si>
  <si>
    <t>Sous-traitance R&amp;D</t>
  </si>
  <si>
    <t>Frais assemblage</t>
  </si>
  <si>
    <t>Dépenses energie</t>
  </si>
  <si>
    <t>Charges fixes / structure de production</t>
  </si>
  <si>
    <t>Prestations de communication et promotion</t>
  </si>
  <si>
    <t>Dépenses téléphone</t>
  </si>
  <si>
    <t>TOTAL IMPÔTS</t>
  </si>
  <si>
    <t>COUT DU TRAVAIL (Salaires &amp; Charges)</t>
  </si>
  <si>
    <t>Gérant</t>
  </si>
  <si>
    <t>Administratif</t>
  </si>
  <si>
    <t>Ouvriers de production</t>
  </si>
  <si>
    <t>Ouvriers assembage</t>
  </si>
  <si>
    <t>Cadres de production</t>
  </si>
  <si>
    <t>Commerciaux</t>
  </si>
  <si>
    <t>Dépenses formation</t>
  </si>
  <si>
    <t>Dépenses licenciements</t>
  </si>
  <si>
    <t>Dotations amortissement</t>
  </si>
  <si>
    <t>CHARGES EXPLOITATION</t>
  </si>
  <si>
    <t>CHARGES FINANCIERES</t>
  </si>
  <si>
    <t>CHARGES EXCEPTIONNELLES</t>
  </si>
  <si>
    <t>TOTAL CHARGES</t>
  </si>
  <si>
    <t>RESULTAT= PRODUITS - CHARGES  (+ bénéfices ou - pertes)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</si>
</sst>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9" tint="0.79998168889431442"/>
      <name val="Arial"/>
      <family val="2"/>
    </font>
    <font>
      <sz val="10"/>
      <color theme="9" tint="0.79998168889431442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165" fontId="2" fillId="3" borderId="0" xfId="1" applyNumberFormat="1" applyFont="1" applyFill="1"/>
    <xf numFmtId="0" fontId="3" fillId="4" borderId="0" xfId="0" applyFont="1" applyFill="1"/>
    <xf numFmtId="0" fontId="4" fillId="4" borderId="0" xfId="0" applyFont="1" applyFill="1"/>
    <xf numFmtId="165" fontId="3" fillId="4" borderId="0" xfId="1" applyNumberFormat="1" applyFont="1" applyFill="1"/>
    <xf numFmtId="0" fontId="2" fillId="5" borderId="0" xfId="0" applyFont="1" applyFill="1" applyAlignment="1">
      <alignment horizontal="left" indent="1"/>
    </xf>
    <xf numFmtId="0" fontId="0" fillId="5" borderId="0" xfId="0" applyFill="1" applyAlignment="1">
      <alignment horizontal="left" indent="1"/>
    </xf>
    <xf numFmtId="0" fontId="5" fillId="6" borderId="0" xfId="0" applyFont="1" applyFill="1"/>
    <xf numFmtId="0" fontId="6" fillId="6" borderId="0" xfId="0" applyFont="1" applyFill="1"/>
    <xf numFmtId="165" fontId="6" fillId="6" borderId="0" xfId="1" applyNumberFormat="1" applyFont="1" applyFill="1"/>
    <xf numFmtId="165" fontId="0" fillId="0" borderId="0" xfId="1" applyNumberFormat="1" applyFont="1"/>
    <xf numFmtId="0" fontId="0" fillId="7" borderId="0" xfId="0" applyFill="1"/>
    <xf numFmtId="165" fontId="1" fillId="7" borderId="0" xfId="1" applyNumberFormat="1" applyFont="1" applyFill="1"/>
    <xf numFmtId="0" fontId="7" fillId="7" borderId="0" xfId="0" applyFont="1" applyFill="1"/>
    <xf numFmtId="165" fontId="7" fillId="7" borderId="0" xfId="1" applyNumberFormat="1" applyFont="1" applyFill="1"/>
    <xf numFmtId="0" fontId="7" fillId="0" borderId="0" xfId="0" applyFont="1" applyFill="1"/>
    <xf numFmtId="165" fontId="7" fillId="0" borderId="0" xfId="0" applyNumberFormat="1" applyFont="1" applyFill="1"/>
    <xf numFmtId="165" fontId="2" fillId="0" borderId="0" xfId="0" applyNumberFormat="1" applyFont="1"/>
    <xf numFmtId="9" fontId="7" fillId="0" borderId="0" xfId="0" applyNumberFormat="1" applyFont="1" applyFill="1"/>
    <xf numFmtId="0" fontId="2" fillId="7" borderId="0" xfId="0" applyFont="1" applyFill="1"/>
    <xf numFmtId="0" fontId="0" fillId="8" borderId="0" xfId="0" applyFill="1"/>
    <xf numFmtId="165" fontId="1" fillId="8" borderId="0" xfId="1" applyNumberFormat="1" applyFont="1" applyFill="1"/>
    <xf numFmtId="0" fontId="0" fillId="9" borderId="0" xfId="0" applyFill="1"/>
    <xf numFmtId="0" fontId="8" fillId="10" borderId="0" xfId="0" applyFont="1" applyFill="1"/>
    <xf numFmtId="165" fontId="8" fillId="10" borderId="0" xfId="1" applyNumberFormat="1" applyFont="1" applyFill="1"/>
    <xf numFmtId="0" fontId="0" fillId="0" borderId="1" xfId="0" applyBorder="1"/>
    <xf numFmtId="0" fontId="0" fillId="0" borderId="2" xfId="0" applyBorder="1"/>
    <xf numFmtId="165" fontId="0" fillId="0" borderId="3" xfId="1" applyNumberFormat="1" applyFont="1" applyBorder="1"/>
    <xf numFmtId="165" fontId="0" fillId="0" borderId="0" xfId="0" applyNumberForma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1092200</xdr:colOff>
      <xdr:row>3</xdr:row>
      <xdr:rowOff>25400</xdr:rowOff>
    </xdr:from>
    <xdr:to>
      <xdr:col>5</xdr:col>
      <xdr:colOff>177800</xdr:colOff>
      <xdr:row>24</xdr:row>
      <xdr:rowOff>88900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8922E0B4-F4C2-5C4B-A80E-4EB7951DBF46}"/>
            </a:ext>
          </a:extLst>
        </xdr:cNvPr>
        <xdr:cNvSpPr/>
      </xdr:nvSpPr>
      <xdr:spPr>
        <a:xfrm>
          <a:off x="469900" y="596900"/>
          <a:ext cx="5905500" cy="3530600"/>
        </a:xfrm>
        <a:prstGeom prst="roundRect">
          <a:avLst>
            <a:gd name="adj" fmla="val 10000"/>
          </a:avLst>
        </a:prstGeom>
        <a:noFill/>
        <a:ln>
          <a:solidFill>
            <a:schemeClr val="accent6">
              <a:lumMod val="7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1066800</xdr:colOff>
      <xdr:row>25</xdr:row>
      <xdr:rowOff>114300</xdr:rowOff>
    </xdr:from>
    <xdr:to>
      <xdr:col>5</xdr:col>
      <xdr:colOff>292100</xdr:colOff>
      <xdr:row>41</xdr:row>
      <xdr:rowOff>38100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A6B829DD-9ED0-674F-9660-901D5AA8508F}"/>
            </a:ext>
          </a:extLst>
        </xdr:cNvPr>
        <xdr:cNvSpPr/>
      </xdr:nvSpPr>
      <xdr:spPr>
        <a:xfrm>
          <a:off x="469900" y="4318000"/>
          <a:ext cx="6019800" cy="2565400"/>
        </a:xfrm>
        <a:prstGeom prst="roundRect">
          <a:avLst>
            <a:gd name="adj" fmla="val 10000"/>
          </a:avLst>
        </a:prstGeom>
        <a:noFill/>
        <a:ln>
          <a:solidFill>
            <a:schemeClr val="accent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1016000</xdr:colOff>
      <xdr:row>41</xdr:row>
      <xdr:rowOff>139700</xdr:rowOff>
    </xdr:from>
    <xdr:to>
      <xdr:col>5</xdr:col>
      <xdr:colOff>368300</xdr:colOff>
      <xdr:row>72</xdr:row>
      <xdr:rowOff>88900</xdr:rowOff>
    </xdr:to>
    <xdr:sp macro="" textlink="">
      <xdr:nvSpPr>
        <xdr:cNvPr id="4" name="Rectangle à coins arrondis 3">
          <a:extLst>
            <a:ext uri="{FF2B5EF4-FFF2-40B4-BE49-F238E27FC236}">
              <a16:creationId xmlns:a16="http://schemas.microsoft.com/office/drawing/2014/main" id="{878A5111-9017-BF41-B5FC-877059E19D88}"/>
            </a:ext>
          </a:extLst>
        </xdr:cNvPr>
        <xdr:cNvSpPr/>
      </xdr:nvSpPr>
      <xdr:spPr>
        <a:xfrm>
          <a:off x="469900" y="6985000"/>
          <a:ext cx="6096000" cy="5067300"/>
        </a:xfrm>
        <a:prstGeom prst="roundRect">
          <a:avLst>
            <a:gd name="adj" fmla="val 10000"/>
          </a:avLst>
        </a:prstGeom>
        <a:noFill/>
        <a:ln>
          <a:solidFill>
            <a:schemeClr val="accent4">
              <a:lumMod val="60000"/>
              <a:lumOff val="40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cintosh%20HD/1%20OG/3%20OUTILS%20LUDIQUES/OPTIGEST/TECHPOOL/Janv2011%20ESC%20ROCH/outil_fin_J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og_finance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cintosh%20HD/1%20OG/1%20INTERVENTIONS%20ETUDIANTS/COURS/Cas%20GREENPERFECT/correction%20Cptes%20tache&#769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  <sheetName val="SUIVI_DECISIONS"/>
      <sheetName val="MES DECISIONS"/>
      <sheetName val="STOCKS"/>
      <sheetName val="COMPTE RESULTAT"/>
      <sheetName val="PLAN_PROD"/>
      <sheetName val="TRESORERIE"/>
      <sheetName val="EMPRUNTS"/>
      <sheetName val="BILAN SOCIAL"/>
      <sheetName val="DEMANDE"/>
      <sheetName val="COUTS2"/>
      <sheetName val="PRODUCTION"/>
      <sheetName val="SIG"/>
      <sheetName val="BILAN"/>
      <sheetName val="ADMINISTRATEUR"/>
    </sheetNames>
    <sheetDataSet>
      <sheetData sheetId="0"/>
      <sheetData sheetId="1">
        <row r="2"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13</v>
          </cell>
          <cell r="Q2">
            <v>14</v>
          </cell>
          <cell r="R2">
            <v>15</v>
          </cell>
        </row>
        <row r="3">
          <cell r="B3" t="str">
            <v>MACHINES</v>
          </cell>
        </row>
        <row r="4">
          <cell r="A4">
            <v>4</v>
          </cell>
          <cell r="B4" t="str">
            <v>Nombre de machines AZ1 possédées</v>
          </cell>
          <cell r="C4">
            <v>0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</row>
        <row r="5">
          <cell r="A5">
            <v>5</v>
          </cell>
          <cell r="B5" t="str">
            <v>Achat de machine AZ1 pour la période</v>
          </cell>
          <cell r="C5">
            <v>1</v>
          </cell>
          <cell r="D5">
            <v>1</v>
          </cell>
        </row>
        <row r="6">
          <cell r="A6">
            <v>6</v>
          </cell>
          <cell r="B6" t="str">
            <v>nbre machines TOTAL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</row>
        <row r="7">
          <cell r="A7">
            <v>7</v>
          </cell>
        </row>
        <row r="8">
          <cell r="A8">
            <v>8</v>
          </cell>
          <cell r="B8" t="str">
            <v>ACHATS</v>
          </cell>
        </row>
        <row r="9">
          <cell r="A9">
            <v>9</v>
          </cell>
          <cell r="B9" t="str">
            <v>Nombre de composants Aspirateur achetés fournisseur 1</v>
          </cell>
          <cell r="D9">
            <v>90</v>
          </cell>
        </row>
        <row r="10">
          <cell r="A10">
            <v>10</v>
          </cell>
          <cell r="B10" t="str">
            <v>Nombre de composants Stabilisateur achetés fournisseur 1</v>
          </cell>
          <cell r="D10">
            <v>60</v>
          </cell>
        </row>
        <row r="11">
          <cell r="A11">
            <v>11</v>
          </cell>
          <cell r="B11" t="str">
            <v>Nombre de composants Température achetés fournisseur 1</v>
          </cell>
          <cell r="D11">
            <v>35</v>
          </cell>
        </row>
        <row r="12">
          <cell r="A12">
            <v>12</v>
          </cell>
          <cell r="B12" t="str">
            <v>Nombre de Petites coques achétées</v>
          </cell>
          <cell r="D12">
            <v>175</v>
          </cell>
        </row>
        <row r="13">
          <cell r="A13">
            <v>13</v>
          </cell>
          <cell r="B13" t="str">
            <v>Nombre de composants Aspirateur achetés fournisseur 2</v>
          </cell>
        </row>
        <row r="14">
          <cell r="A14">
            <v>14</v>
          </cell>
          <cell r="B14" t="str">
            <v>Nombre de composants Stabilisateur achetés fournisseur 2</v>
          </cell>
        </row>
        <row r="15">
          <cell r="A15">
            <v>15</v>
          </cell>
          <cell r="B15" t="str">
            <v>Nombre de composants Température achetés fournisseur 2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  <cell r="B19" t="str">
            <v>FABRICATION</v>
          </cell>
        </row>
        <row r="20">
          <cell r="A20">
            <v>20</v>
          </cell>
          <cell r="B20" t="str">
            <v>Nombre de robots Aspirateurs fabriqués</v>
          </cell>
          <cell r="D20">
            <v>70</v>
          </cell>
        </row>
        <row r="21">
          <cell r="A21">
            <v>21</v>
          </cell>
          <cell r="B21" t="str">
            <v>Nombre de robots Stabilisateurs fabriqués</v>
          </cell>
          <cell r="D21">
            <v>40</v>
          </cell>
        </row>
        <row r="22">
          <cell r="A22">
            <v>22</v>
          </cell>
          <cell r="B22" t="str">
            <v>Nombre de robots Températures fabriqués</v>
          </cell>
          <cell r="D22">
            <v>25</v>
          </cell>
        </row>
        <row r="23">
          <cell r="A23">
            <v>23</v>
          </cell>
          <cell r="B23" t="str">
            <v>total art fabriqués</v>
          </cell>
          <cell r="D23">
            <v>135</v>
          </cell>
        </row>
        <row r="24">
          <cell r="A24">
            <v>24</v>
          </cell>
          <cell r="B24" t="str">
            <v>CREDIT CLIENT</v>
          </cell>
        </row>
        <row r="25">
          <cell r="A25">
            <v>25</v>
          </cell>
          <cell r="B25" t="str">
            <v xml:space="preserve">Crédit client pour robots Aspirateurs </v>
          </cell>
        </row>
        <row r="26">
          <cell r="A26">
            <v>26</v>
          </cell>
          <cell r="B26" t="str">
            <v xml:space="preserve">Crédit client pour robots Stabilisateurs </v>
          </cell>
        </row>
        <row r="27">
          <cell r="A27">
            <v>27</v>
          </cell>
          <cell r="B27" t="str">
            <v xml:space="preserve">Crédit client pour robots Températures </v>
          </cell>
        </row>
        <row r="28">
          <cell r="A28">
            <v>28</v>
          </cell>
        </row>
        <row r="29">
          <cell r="A29">
            <v>29</v>
          </cell>
          <cell r="B29" t="str">
            <v>GESTION DES RESSOURCES HUMAINES</v>
          </cell>
        </row>
        <row r="30">
          <cell r="A30">
            <v>30</v>
          </cell>
          <cell r="B30" t="str">
            <v>Nombre d'ouvriers composants</v>
          </cell>
        </row>
        <row r="31">
          <cell r="A31">
            <v>31</v>
          </cell>
          <cell r="B31" t="str">
            <v>Nombre de responsables production</v>
          </cell>
          <cell r="D31">
            <v>1</v>
          </cell>
          <cell r="E31">
            <v>1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R31">
            <v>1</v>
          </cell>
        </row>
        <row r="32">
          <cell r="A32">
            <v>32</v>
          </cell>
          <cell r="B32" t="str">
            <v>Budget sécurité des ouvriers composant</v>
          </cell>
          <cell r="D32">
            <v>1000</v>
          </cell>
        </row>
        <row r="33">
          <cell r="A33">
            <v>33</v>
          </cell>
          <cell r="B33" t="str">
            <v>Budget condition de travail des ouvriers composant</v>
          </cell>
          <cell r="D33">
            <v>1000</v>
          </cell>
        </row>
        <row r="34">
          <cell r="A34">
            <v>34</v>
          </cell>
          <cell r="B34" t="str">
            <v xml:space="preserve">Nombre de commerciaux </v>
          </cell>
        </row>
        <row r="35">
          <cell r="A35">
            <v>35</v>
          </cell>
          <cell r="B35" t="str">
            <v>Nombre de licenciements</v>
          </cell>
        </row>
        <row r="36">
          <cell r="A36">
            <v>36</v>
          </cell>
          <cell r="D36">
            <v>-1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>
            <v>37</v>
          </cell>
          <cell r="B37" t="str">
            <v>Heures supp.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  <cell r="Q37">
            <v>1</v>
          </cell>
          <cell r="R37">
            <v>1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  <cell r="B40" t="str">
            <v>BUDGET PROMOTION - COMMUNICATION</v>
          </cell>
        </row>
        <row r="41">
          <cell r="A41">
            <v>41</v>
          </cell>
          <cell r="B41" t="str">
            <v xml:space="preserve">Promotion des robots Aspirateurs </v>
          </cell>
          <cell r="D41">
            <v>2500</v>
          </cell>
        </row>
        <row r="42">
          <cell r="A42">
            <v>42</v>
          </cell>
          <cell r="B42" t="str">
            <v xml:space="preserve">Promotion des robots Stabilisateurs </v>
          </cell>
          <cell r="D42">
            <v>3000</v>
          </cell>
        </row>
        <row r="43">
          <cell r="A43">
            <v>43</v>
          </cell>
          <cell r="B43" t="str">
            <v xml:space="preserve">Promotion des robots Températures </v>
          </cell>
          <cell r="D43">
            <v>2500</v>
          </cell>
        </row>
        <row r="44">
          <cell r="A44">
            <v>44</v>
          </cell>
          <cell r="B44" t="str">
            <v>Budget communication de l'activité production</v>
          </cell>
          <cell r="D44">
            <v>5000</v>
          </cell>
        </row>
        <row r="45">
          <cell r="A45">
            <v>45</v>
          </cell>
          <cell r="B45" t="str">
            <v>Budget Promo et com</v>
          </cell>
          <cell r="D45">
            <v>13000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  <cell r="B49" t="str">
            <v>AUTRES CHARGES</v>
          </cell>
        </row>
        <row r="50">
          <cell r="A50">
            <v>50</v>
          </cell>
          <cell r="B50" t="str">
            <v>Budget recherche et développement</v>
          </cell>
          <cell r="D50">
            <v>4000</v>
          </cell>
        </row>
        <row r="51">
          <cell r="A51">
            <v>51</v>
          </cell>
          <cell r="B51" t="str">
            <v>Distribution de dividendes</v>
          </cell>
        </row>
        <row r="52">
          <cell r="A52">
            <v>52</v>
          </cell>
          <cell r="B52" t="str">
            <v>Achats études et comptes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  <cell r="B56" t="str">
            <v>PRIX DE VENTE</v>
          </cell>
        </row>
        <row r="57">
          <cell r="A57">
            <v>57</v>
          </cell>
          <cell r="B57" t="str">
            <v xml:space="preserve">Prix de vente des robots Aspirateurs </v>
          </cell>
          <cell r="D57">
            <v>1100</v>
          </cell>
        </row>
        <row r="58">
          <cell r="A58">
            <v>58</v>
          </cell>
          <cell r="B58" t="str">
            <v xml:space="preserve">Prix de vente des robots Stabilisateurs </v>
          </cell>
          <cell r="D58">
            <v>1300</v>
          </cell>
        </row>
        <row r="59">
          <cell r="A59">
            <v>59</v>
          </cell>
          <cell r="B59" t="str">
            <v xml:space="preserve">Prix de vente des robots Températures </v>
          </cell>
          <cell r="D59">
            <v>1800</v>
          </cell>
        </row>
        <row r="60">
          <cell r="A60">
            <v>60</v>
          </cell>
        </row>
        <row r="61">
          <cell r="A61">
            <v>61</v>
          </cell>
          <cell r="B61" t="str">
            <v>NOMBRE DE ROBOTS VENDUS</v>
          </cell>
        </row>
        <row r="62">
          <cell r="A62">
            <v>62</v>
          </cell>
          <cell r="B62" t="str">
            <v>Nombre de robots Aspirateurs vendus</v>
          </cell>
          <cell r="D62">
            <v>55</v>
          </cell>
        </row>
        <row r="63">
          <cell r="A63">
            <v>63</v>
          </cell>
          <cell r="B63" t="str">
            <v>Nombre de robots Stabilisateurs vendus</v>
          </cell>
          <cell r="D63">
            <v>32</v>
          </cell>
        </row>
        <row r="64">
          <cell r="A64">
            <v>64</v>
          </cell>
          <cell r="B64" t="str">
            <v>Nombre de robots Températures vendus</v>
          </cell>
          <cell r="D64">
            <v>23</v>
          </cell>
        </row>
        <row r="65">
          <cell r="A65">
            <v>65</v>
          </cell>
        </row>
        <row r="66">
          <cell r="A66">
            <v>66</v>
          </cell>
          <cell r="B66" t="str">
            <v>SUBVENTIONS</v>
          </cell>
          <cell r="C66">
            <v>0</v>
          </cell>
        </row>
        <row r="67">
          <cell r="A67">
            <v>67</v>
          </cell>
          <cell r="B67" t="str">
            <v>PORTEFEUILLE SICAV</v>
          </cell>
          <cell r="C67">
            <v>0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  <cell r="B70" t="str">
            <v>STOCK_COMP_ASP_q</v>
          </cell>
          <cell r="D70">
            <v>20</v>
          </cell>
          <cell r="E70">
            <v>20</v>
          </cell>
          <cell r="F70">
            <v>20</v>
          </cell>
          <cell r="G70">
            <v>20</v>
          </cell>
          <cell r="H70">
            <v>20</v>
          </cell>
          <cell r="I70">
            <v>20</v>
          </cell>
          <cell r="J70">
            <v>20</v>
          </cell>
          <cell r="K70">
            <v>20</v>
          </cell>
          <cell r="L70">
            <v>20</v>
          </cell>
          <cell r="M70">
            <v>20</v>
          </cell>
          <cell r="N70">
            <v>20</v>
          </cell>
          <cell r="O70">
            <v>20</v>
          </cell>
          <cell r="P70">
            <v>20</v>
          </cell>
          <cell r="Q70">
            <v>20</v>
          </cell>
          <cell r="R70">
            <v>20</v>
          </cell>
        </row>
        <row r="71">
          <cell r="A71">
            <v>71</v>
          </cell>
          <cell r="B71" t="str">
            <v>STOCK_COMP_STAB_q</v>
          </cell>
          <cell r="D71">
            <v>20</v>
          </cell>
          <cell r="E71">
            <v>20</v>
          </cell>
          <cell r="F71">
            <v>20</v>
          </cell>
          <cell r="G71">
            <v>20</v>
          </cell>
          <cell r="H71">
            <v>20</v>
          </cell>
          <cell r="I71">
            <v>20</v>
          </cell>
          <cell r="J71">
            <v>20</v>
          </cell>
          <cell r="K71">
            <v>20</v>
          </cell>
          <cell r="L71">
            <v>20</v>
          </cell>
          <cell r="M71">
            <v>20</v>
          </cell>
          <cell r="N71">
            <v>20</v>
          </cell>
          <cell r="O71">
            <v>20</v>
          </cell>
          <cell r="P71">
            <v>20</v>
          </cell>
          <cell r="Q71">
            <v>20</v>
          </cell>
          <cell r="R71">
            <v>20</v>
          </cell>
        </row>
        <row r="72">
          <cell r="A72">
            <v>72</v>
          </cell>
          <cell r="B72" t="str">
            <v>STOCK_COMP_TEMP_q</v>
          </cell>
          <cell r="D72">
            <v>10</v>
          </cell>
          <cell r="E72">
            <v>10</v>
          </cell>
          <cell r="F72">
            <v>10</v>
          </cell>
          <cell r="G72">
            <v>10</v>
          </cell>
          <cell r="H72">
            <v>10</v>
          </cell>
          <cell r="I72">
            <v>10</v>
          </cell>
          <cell r="J72">
            <v>10</v>
          </cell>
          <cell r="K72">
            <v>10</v>
          </cell>
          <cell r="L72">
            <v>10</v>
          </cell>
          <cell r="M72">
            <v>10</v>
          </cell>
          <cell r="N72">
            <v>10</v>
          </cell>
          <cell r="O72">
            <v>10</v>
          </cell>
          <cell r="P72">
            <v>10</v>
          </cell>
          <cell r="Q72">
            <v>10</v>
          </cell>
          <cell r="R72">
            <v>10</v>
          </cell>
        </row>
        <row r="73">
          <cell r="A73">
            <v>73</v>
          </cell>
          <cell r="B73" t="str">
            <v>STOCK_COMP_COQ_q</v>
          </cell>
          <cell r="D73">
            <v>40</v>
          </cell>
          <cell r="E73">
            <v>40</v>
          </cell>
          <cell r="F73">
            <v>40</v>
          </cell>
          <cell r="G73">
            <v>40</v>
          </cell>
          <cell r="H73">
            <v>40</v>
          </cell>
          <cell r="I73">
            <v>40</v>
          </cell>
          <cell r="J73">
            <v>40</v>
          </cell>
          <cell r="K73">
            <v>40</v>
          </cell>
          <cell r="L73">
            <v>40</v>
          </cell>
          <cell r="M73">
            <v>40</v>
          </cell>
          <cell r="N73">
            <v>40</v>
          </cell>
          <cell r="O73">
            <v>40</v>
          </cell>
          <cell r="P73">
            <v>40</v>
          </cell>
          <cell r="Q73">
            <v>40</v>
          </cell>
          <cell r="R73">
            <v>40</v>
          </cell>
        </row>
        <row r="74">
          <cell r="A74">
            <v>74</v>
          </cell>
          <cell r="B74" t="str">
            <v>STOCK_PF_ASP_q</v>
          </cell>
          <cell r="D74">
            <v>15</v>
          </cell>
          <cell r="E74">
            <v>15</v>
          </cell>
          <cell r="F74">
            <v>15</v>
          </cell>
          <cell r="G74">
            <v>15</v>
          </cell>
          <cell r="H74">
            <v>15</v>
          </cell>
          <cell r="I74">
            <v>15</v>
          </cell>
          <cell r="J74">
            <v>15</v>
          </cell>
          <cell r="K74">
            <v>15</v>
          </cell>
          <cell r="L74">
            <v>15</v>
          </cell>
          <cell r="M74">
            <v>15</v>
          </cell>
          <cell r="N74">
            <v>15</v>
          </cell>
          <cell r="O74">
            <v>15</v>
          </cell>
          <cell r="P74">
            <v>15</v>
          </cell>
          <cell r="Q74">
            <v>15</v>
          </cell>
          <cell r="R74">
            <v>15</v>
          </cell>
        </row>
        <row r="75">
          <cell r="A75">
            <v>75</v>
          </cell>
          <cell r="B75" t="str">
            <v>STOCK_PF_STAB_q</v>
          </cell>
          <cell r="D75">
            <v>8</v>
          </cell>
          <cell r="E75">
            <v>8</v>
          </cell>
          <cell r="F75">
            <v>8</v>
          </cell>
          <cell r="G75">
            <v>8</v>
          </cell>
          <cell r="H75">
            <v>8</v>
          </cell>
          <cell r="I75">
            <v>8</v>
          </cell>
          <cell r="J75">
            <v>8</v>
          </cell>
          <cell r="K75">
            <v>8</v>
          </cell>
          <cell r="L75">
            <v>8</v>
          </cell>
          <cell r="M75">
            <v>8</v>
          </cell>
          <cell r="N75">
            <v>8</v>
          </cell>
          <cell r="O75">
            <v>8</v>
          </cell>
          <cell r="P75">
            <v>8</v>
          </cell>
          <cell r="Q75">
            <v>8</v>
          </cell>
          <cell r="R75">
            <v>8</v>
          </cell>
        </row>
        <row r="76">
          <cell r="A76">
            <v>76</v>
          </cell>
          <cell r="B76" t="str">
            <v>STOCK_PF_TEMP_q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  <cell r="L76">
            <v>2</v>
          </cell>
          <cell r="M76">
            <v>2</v>
          </cell>
          <cell r="N76">
            <v>2</v>
          </cell>
          <cell r="O76">
            <v>2</v>
          </cell>
          <cell r="P76">
            <v>2</v>
          </cell>
          <cell r="Q76">
            <v>2</v>
          </cell>
          <cell r="R76">
            <v>2</v>
          </cell>
        </row>
        <row r="77">
          <cell r="A77">
            <v>77</v>
          </cell>
          <cell r="B77" t="str">
            <v>STOCK_COMP_ASP_v</v>
          </cell>
          <cell r="D77">
            <v>3600</v>
          </cell>
          <cell r="E77">
            <v>3600</v>
          </cell>
          <cell r="F77">
            <v>3600</v>
          </cell>
          <cell r="G77">
            <v>3600</v>
          </cell>
          <cell r="H77">
            <v>3600</v>
          </cell>
          <cell r="I77">
            <v>3600</v>
          </cell>
          <cell r="J77">
            <v>3600</v>
          </cell>
          <cell r="K77">
            <v>3600</v>
          </cell>
          <cell r="L77">
            <v>3600</v>
          </cell>
          <cell r="M77">
            <v>3600</v>
          </cell>
          <cell r="N77">
            <v>3600</v>
          </cell>
          <cell r="O77">
            <v>3600</v>
          </cell>
          <cell r="P77">
            <v>3600</v>
          </cell>
          <cell r="Q77">
            <v>3600</v>
          </cell>
          <cell r="R77">
            <v>3600</v>
          </cell>
        </row>
        <row r="78">
          <cell r="A78">
            <v>78</v>
          </cell>
          <cell r="B78" t="str">
            <v>STOCK_COMP_STAB_v</v>
          </cell>
          <cell r="D78">
            <v>4600</v>
          </cell>
          <cell r="E78">
            <v>4600</v>
          </cell>
          <cell r="F78">
            <v>4600</v>
          </cell>
          <cell r="G78">
            <v>4600</v>
          </cell>
          <cell r="H78">
            <v>4600</v>
          </cell>
          <cell r="I78">
            <v>4600</v>
          </cell>
          <cell r="J78">
            <v>4600</v>
          </cell>
          <cell r="K78">
            <v>4600</v>
          </cell>
          <cell r="L78">
            <v>4600</v>
          </cell>
          <cell r="M78">
            <v>4600</v>
          </cell>
          <cell r="N78">
            <v>4600</v>
          </cell>
          <cell r="O78">
            <v>4600</v>
          </cell>
          <cell r="P78">
            <v>4600</v>
          </cell>
          <cell r="Q78">
            <v>4600</v>
          </cell>
          <cell r="R78">
            <v>4600</v>
          </cell>
        </row>
        <row r="79">
          <cell r="A79">
            <v>79</v>
          </cell>
          <cell r="B79" t="str">
            <v>STOCK_COMP_TEMP_v</v>
          </cell>
          <cell r="D79">
            <v>2600</v>
          </cell>
          <cell r="E79">
            <v>2600</v>
          </cell>
          <cell r="F79">
            <v>2600</v>
          </cell>
          <cell r="G79">
            <v>2600</v>
          </cell>
          <cell r="H79">
            <v>2600</v>
          </cell>
          <cell r="I79">
            <v>2600</v>
          </cell>
          <cell r="J79">
            <v>2600</v>
          </cell>
          <cell r="K79">
            <v>2600</v>
          </cell>
          <cell r="L79">
            <v>2600</v>
          </cell>
          <cell r="M79">
            <v>2600</v>
          </cell>
          <cell r="N79">
            <v>2600</v>
          </cell>
          <cell r="O79">
            <v>2600</v>
          </cell>
          <cell r="P79">
            <v>2600</v>
          </cell>
          <cell r="Q79">
            <v>2600</v>
          </cell>
          <cell r="R79">
            <v>2600</v>
          </cell>
        </row>
        <row r="80">
          <cell r="A80">
            <v>80</v>
          </cell>
          <cell r="B80" t="str">
            <v>STOCK_COMP_COQ_v</v>
          </cell>
          <cell r="D80">
            <v>4000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e">
            <v>#VALUE!</v>
          </cell>
          <cell r="J80">
            <v>12000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>
            <v>81</v>
          </cell>
          <cell r="B81" t="str">
            <v>STOCK_PF_ASP_v</v>
          </cell>
          <cell r="D81">
            <v>16500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A82">
            <v>82</v>
          </cell>
          <cell r="B82" t="str">
            <v>STOCK_PF_STAB_v</v>
          </cell>
          <cell r="D82">
            <v>10400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>
            <v>83</v>
          </cell>
          <cell r="B83" t="str">
            <v>STOCK_PF_TEMP_v</v>
          </cell>
          <cell r="D83">
            <v>3600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>
            <v>84</v>
          </cell>
          <cell r="B84" t="str">
            <v>Prix_achat_comp_ASP</v>
          </cell>
          <cell r="D84">
            <v>180</v>
          </cell>
          <cell r="E84">
            <v>180</v>
          </cell>
          <cell r="F84">
            <v>180</v>
          </cell>
          <cell r="G84">
            <v>180</v>
          </cell>
          <cell r="H84">
            <v>180</v>
          </cell>
          <cell r="I84">
            <v>180</v>
          </cell>
          <cell r="J84">
            <v>180</v>
          </cell>
          <cell r="K84">
            <v>180</v>
          </cell>
          <cell r="L84">
            <v>180</v>
          </cell>
          <cell r="M84">
            <v>180</v>
          </cell>
          <cell r="N84">
            <v>180</v>
          </cell>
          <cell r="O84">
            <v>180</v>
          </cell>
          <cell r="P84">
            <v>180</v>
          </cell>
          <cell r="Q84">
            <v>180</v>
          </cell>
          <cell r="R84">
            <v>180</v>
          </cell>
        </row>
        <row r="85">
          <cell r="A85">
            <v>85</v>
          </cell>
          <cell r="B85" t="str">
            <v>Prix_achat_comp_STAB</v>
          </cell>
          <cell r="D85">
            <v>230</v>
          </cell>
          <cell r="E85">
            <v>230</v>
          </cell>
          <cell r="F85">
            <v>230</v>
          </cell>
          <cell r="G85">
            <v>230</v>
          </cell>
          <cell r="H85">
            <v>230</v>
          </cell>
          <cell r="I85">
            <v>230</v>
          </cell>
          <cell r="J85">
            <v>230</v>
          </cell>
          <cell r="K85">
            <v>230</v>
          </cell>
          <cell r="L85">
            <v>230</v>
          </cell>
          <cell r="M85">
            <v>230</v>
          </cell>
          <cell r="N85">
            <v>230</v>
          </cell>
          <cell r="O85">
            <v>230</v>
          </cell>
          <cell r="P85">
            <v>230</v>
          </cell>
          <cell r="Q85">
            <v>230</v>
          </cell>
          <cell r="R85">
            <v>230</v>
          </cell>
        </row>
        <row r="86">
          <cell r="A86">
            <v>86</v>
          </cell>
          <cell r="B86" t="str">
            <v>Prix_achat_comp_TEMP</v>
          </cell>
          <cell r="D86">
            <v>260</v>
          </cell>
          <cell r="E86">
            <v>260</v>
          </cell>
          <cell r="F86">
            <v>260</v>
          </cell>
          <cell r="G86">
            <v>260</v>
          </cell>
          <cell r="H86">
            <v>260</v>
          </cell>
          <cell r="I86">
            <v>260</v>
          </cell>
          <cell r="J86">
            <v>260</v>
          </cell>
          <cell r="K86">
            <v>260</v>
          </cell>
          <cell r="L86">
            <v>260</v>
          </cell>
          <cell r="M86">
            <v>260</v>
          </cell>
          <cell r="N86">
            <v>260</v>
          </cell>
          <cell r="O86">
            <v>260</v>
          </cell>
          <cell r="P86">
            <v>260</v>
          </cell>
          <cell r="Q86">
            <v>260</v>
          </cell>
          <cell r="R86">
            <v>260</v>
          </cell>
        </row>
        <row r="87">
          <cell r="A87">
            <v>87</v>
          </cell>
          <cell r="B87" t="str">
            <v>Prix_achat_comp_COQ</v>
          </cell>
          <cell r="D87">
            <v>100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 t="str">
            <v>Charges de structure par machine</v>
          </cell>
          <cell r="J87">
            <v>300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A88">
            <v>88</v>
          </cell>
        </row>
        <row r="89">
          <cell r="A89">
            <v>89</v>
          </cell>
          <cell r="B89" t="str">
            <v>CA_valeur</v>
          </cell>
          <cell r="D89">
            <v>143500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>
            <v>90</v>
          </cell>
          <cell r="B90" t="str">
            <v>CA_ASP</v>
          </cell>
          <cell r="D90">
            <v>60500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A91">
            <v>91</v>
          </cell>
          <cell r="B91" t="str">
            <v>CA_STAB</v>
          </cell>
          <cell r="D91">
            <v>41600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A92">
            <v>92</v>
          </cell>
          <cell r="B92" t="str">
            <v>CA_TEMP</v>
          </cell>
          <cell r="D92">
            <v>41400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BILAN SOCIAL DE L'ENTREPRISE PERIODE N° 1</v>
          </cell>
        </row>
        <row r="2">
          <cell r="E2">
            <v>0</v>
          </cell>
          <cell r="F2">
            <v>1</v>
          </cell>
          <cell r="G2">
            <v>2</v>
          </cell>
          <cell r="H2">
            <v>3</v>
          </cell>
          <cell r="I2">
            <v>4</v>
          </cell>
          <cell r="J2">
            <v>5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13</v>
          </cell>
          <cell r="S2">
            <v>14</v>
          </cell>
          <cell r="T2">
            <v>15</v>
          </cell>
        </row>
        <row r="3">
          <cell r="C3">
            <v>1</v>
          </cell>
          <cell r="D3" t="str">
            <v>PRODUCTION</v>
          </cell>
        </row>
        <row r="4">
          <cell r="C4">
            <v>2</v>
          </cell>
          <cell r="D4" t="str">
            <v>Cadre</v>
          </cell>
        </row>
        <row r="5">
          <cell r="C5">
            <v>3</v>
          </cell>
          <cell r="D5" t="str">
            <v>Nbre de cadres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</row>
        <row r="6">
          <cell r="C6">
            <v>4</v>
          </cell>
        </row>
        <row r="7">
          <cell r="C7">
            <v>5</v>
          </cell>
          <cell r="D7" t="str">
            <v>ouvriers</v>
          </cell>
        </row>
        <row r="8">
          <cell r="C8">
            <v>6</v>
          </cell>
          <cell r="D8" t="str">
            <v>Nbre d'ouvriers début de période</v>
          </cell>
          <cell r="E8">
            <v>0</v>
          </cell>
          <cell r="F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4</v>
          </cell>
          <cell r="L8">
            <v>4</v>
          </cell>
          <cell r="M8">
            <v>4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</row>
        <row r="9">
          <cell r="C9">
            <v>7</v>
          </cell>
          <cell r="D9" t="str">
            <v>embauche de la période</v>
          </cell>
          <cell r="E9">
            <v>4</v>
          </cell>
          <cell r="F9">
            <v>4</v>
          </cell>
        </row>
        <row r="10">
          <cell r="C10">
            <v>8</v>
          </cell>
          <cell r="D10" t="str">
            <v>Licenciement</v>
          </cell>
        </row>
        <row r="11">
          <cell r="C11">
            <v>9</v>
          </cell>
          <cell r="D11" t="str">
            <v>Nbre d'ouvriers fin de période</v>
          </cell>
          <cell r="E11">
            <v>4</v>
          </cell>
          <cell r="F11">
            <v>4</v>
          </cell>
          <cell r="G11">
            <v>4</v>
          </cell>
          <cell r="H11">
            <v>4</v>
          </cell>
          <cell r="I11">
            <v>4</v>
          </cell>
          <cell r="J11">
            <v>4</v>
          </cell>
          <cell r="K11">
            <v>4</v>
          </cell>
          <cell r="L11">
            <v>4</v>
          </cell>
          <cell r="M11">
            <v>4</v>
          </cell>
          <cell r="N11">
            <v>4</v>
          </cell>
          <cell r="O11">
            <v>4</v>
          </cell>
          <cell r="P11">
            <v>4</v>
          </cell>
          <cell r="Q11">
            <v>4</v>
          </cell>
          <cell r="R11">
            <v>4</v>
          </cell>
          <cell r="S11">
            <v>4</v>
          </cell>
          <cell r="T11">
            <v>4</v>
          </cell>
        </row>
        <row r="12">
          <cell r="C12">
            <v>10</v>
          </cell>
          <cell r="D12" t="str">
            <v>Capacité théorique Heure / Salarié</v>
          </cell>
          <cell r="E12">
            <v>152</v>
          </cell>
          <cell r="F12">
            <v>152</v>
          </cell>
          <cell r="G12">
            <v>152</v>
          </cell>
          <cell r="H12">
            <v>152</v>
          </cell>
          <cell r="I12">
            <v>152</v>
          </cell>
          <cell r="J12">
            <v>152</v>
          </cell>
          <cell r="K12">
            <v>152</v>
          </cell>
          <cell r="L12">
            <v>152</v>
          </cell>
          <cell r="M12">
            <v>152</v>
          </cell>
          <cell r="N12">
            <v>152</v>
          </cell>
          <cell r="O12">
            <v>152</v>
          </cell>
          <cell r="P12">
            <v>152</v>
          </cell>
          <cell r="Q12">
            <v>152</v>
          </cell>
          <cell r="R12">
            <v>152</v>
          </cell>
          <cell r="S12">
            <v>152</v>
          </cell>
          <cell r="T12">
            <v>152</v>
          </cell>
        </row>
        <row r="13">
          <cell r="C13">
            <v>11</v>
          </cell>
          <cell r="D13" t="str">
            <v>Heures supp impact euro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</row>
        <row r="14">
          <cell r="C14">
            <v>12</v>
          </cell>
          <cell r="D14" t="str">
            <v>Heures supp impact productivité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C15">
            <v>13</v>
          </cell>
          <cell r="D15" t="str">
            <v>Capacité théorique Heures / Salarié période avec HS</v>
          </cell>
          <cell r="E15">
            <v>152</v>
          </cell>
          <cell r="F15">
            <v>152</v>
          </cell>
          <cell r="G15">
            <v>152</v>
          </cell>
          <cell r="H15">
            <v>152</v>
          </cell>
          <cell r="I15">
            <v>152</v>
          </cell>
          <cell r="J15">
            <v>152</v>
          </cell>
          <cell r="K15">
            <v>152</v>
          </cell>
          <cell r="L15">
            <v>152</v>
          </cell>
          <cell r="M15">
            <v>152</v>
          </cell>
          <cell r="N15">
            <v>152</v>
          </cell>
          <cell r="O15">
            <v>152</v>
          </cell>
          <cell r="P15">
            <v>152</v>
          </cell>
          <cell r="Q15">
            <v>152</v>
          </cell>
          <cell r="R15">
            <v>152</v>
          </cell>
          <cell r="S15">
            <v>152</v>
          </cell>
          <cell r="T15">
            <v>152</v>
          </cell>
        </row>
        <row r="16">
          <cell r="C16">
            <v>14</v>
          </cell>
          <cell r="D16" t="str">
            <v>Capacité théorique total salarié (heures)</v>
          </cell>
          <cell r="E16">
            <v>608</v>
          </cell>
          <cell r="F16">
            <v>608</v>
          </cell>
          <cell r="G16">
            <v>608</v>
          </cell>
          <cell r="H16">
            <v>608</v>
          </cell>
          <cell r="I16">
            <v>608</v>
          </cell>
          <cell r="J16">
            <v>608</v>
          </cell>
          <cell r="K16">
            <v>608</v>
          </cell>
          <cell r="L16">
            <v>608</v>
          </cell>
          <cell r="M16">
            <v>608</v>
          </cell>
          <cell r="N16">
            <v>608</v>
          </cell>
          <cell r="O16">
            <v>608</v>
          </cell>
          <cell r="P16">
            <v>608</v>
          </cell>
          <cell r="Q16">
            <v>608</v>
          </cell>
          <cell r="R16">
            <v>608</v>
          </cell>
          <cell r="S16">
            <v>608</v>
          </cell>
          <cell r="T16">
            <v>608</v>
          </cell>
        </row>
        <row r="17">
          <cell r="C17">
            <v>15</v>
          </cell>
        </row>
        <row r="18">
          <cell r="C18">
            <v>16</v>
          </cell>
          <cell r="D18" t="str">
            <v>MASSE SALARIALE</v>
          </cell>
        </row>
        <row r="19">
          <cell r="C19">
            <v>17</v>
          </cell>
          <cell r="D19" t="str">
            <v>PRODUCTION</v>
          </cell>
        </row>
        <row r="20">
          <cell r="C20">
            <v>18</v>
          </cell>
          <cell r="D20" t="str">
            <v>Salaire / ouvrier</v>
          </cell>
          <cell r="E20">
            <v>2000</v>
          </cell>
          <cell r="F20">
            <v>2000</v>
          </cell>
          <cell r="G20">
            <v>2000</v>
          </cell>
          <cell r="H20">
            <v>2000</v>
          </cell>
          <cell r="I20">
            <v>2000</v>
          </cell>
          <cell r="J20">
            <v>2000</v>
          </cell>
          <cell r="K20">
            <v>2000</v>
          </cell>
          <cell r="L20">
            <v>2000</v>
          </cell>
          <cell r="M20">
            <v>2000</v>
          </cell>
          <cell r="N20">
            <v>2000</v>
          </cell>
          <cell r="O20">
            <v>2000</v>
          </cell>
          <cell r="P20">
            <v>2000</v>
          </cell>
          <cell r="Q20">
            <v>2000</v>
          </cell>
          <cell r="R20">
            <v>2000</v>
          </cell>
          <cell r="S20">
            <v>2000</v>
          </cell>
          <cell r="T20">
            <v>2000</v>
          </cell>
        </row>
        <row r="21">
          <cell r="C21">
            <v>19</v>
          </cell>
          <cell r="D21" t="str">
            <v>MS ouvriers</v>
          </cell>
          <cell r="E21">
            <v>8000</v>
          </cell>
          <cell r="F21">
            <v>8000</v>
          </cell>
          <cell r="G21">
            <v>8000</v>
          </cell>
          <cell r="H21">
            <v>8000</v>
          </cell>
          <cell r="I21">
            <v>8000</v>
          </cell>
          <cell r="J21">
            <v>8000</v>
          </cell>
          <cell r="K21">
            <v>8000</v>
          </cell>
          <cell r="L21">
            <v>8000</v>
          </cell>
          <cell r="M21">
            <v>8000</v>
          </cell>
          <cell r="N21">
            <v>8000</v>
          </cell>
          <cell r="O21">
            <v>8000</v>
          </cell>
          <cell r="P21">
            <v>8000</v>
          </cell>
          <cell r="Q21">
            <v>8000</v>
          </cell>
          <cell r="R21">
            <v>8000</v>
          </cell>
          <cell r="S21">
            <v>8000</v>
          </cell>
          <cell r="T21">
            <v>8000</v>
          </cell>
        </row>
        <row r="22">
          <cell r="C22">
            <v>20</v>
          </cell>
          <cell r="D22" t="str">
            <v>Salaire / Cadre</v>
          </cell>
          <cell r="E22">
            <v>2500</v>
          </cell>
          <cell r="F22">
            <v>2500</v>
          </cell>
          <cell r="G22">
            <v>2500</v>
          </cell>
          <cell r="H22">
            <v>2500</v>
          </cell>
          <cell r="I22">
            <v>2500</v>
          </cell>
          <cell r="J22">
            <v>2500</v>
          </cell>
          <cell r="K22">
            <v>2500</v>
          </cell>
          <cell r="L22">
            <v>2500</v>
          </cell>
          <cell r="M22">
            <v>2500</v>
          </cell>
          <cell r="N22">
            <v>2500</v>
          </cell>
          <cell r="O22">
            <v>2500</v>
          </cell>
          <cell r="P22">
            <v>2500</v>
          </cell>
          <cell r="Q22">
            <v>2500</v>
          </cell>
          <cell r="R22">
            <v>2500</v>
          </cell>
          <cell r="S22">
            <v>2500</v>
          </cell>
          <cell r="T22">
            <v>2500</v>
          </cell>
        </row>
        <row r="23">
          <cell r="C23">
            <v>21</v>
          </cell>
          <cell r="D23" t="str">
            <v>MS Cadres production</v>
          </cell>
          <cell r="E23">
            <v>2500</v>
          </cell>
          <cell r="F23">
            <v>2500</v>
          </cell>
          <cell r="G23">
            <v>2500</v>
          </cell>
          <cell r="H23">
            <v>2500</v>
          </cell>
          <cell r="I23">
            <v>2500</v>
          </cell>
          <cell r="J23">
            <v>2500</v>
          </cell>
          <cell r="K23">
            <v>2500</v>
          </cell>
          <cell r="L23">
            <v>2500</v>
          </cell>
          <cell r="M23">
            <v>2500</v>
          </cell>
          <cell r="N23">
            <v>2500</v>
          </cell>
          <cell r="O23">
            <v>2500</v>
          </cell>
          <cell r="P23">
            <v>2500</v>
          </cell>
          <cell r="Q23">
            <v>2500</v>
          </cell>
          <cell r="R23">
            <v>2500</v>
          </cell>
          <cell r="S23">
            <v>2500</v>
          </cell>
          <cell r="T23">
            <v>2500</v>
          </cell>
        </row>
        <row r="24">
          <cell r="C24">
            <v>22</v>
          </cell>
          <cell r="D24" t="str">
            <v>MS PRODUCTION</v>
          </cell>
          <cell r="E24">
            <v>10500</v>
          </cell>
          <cell r="F24">
            <v>10500</v>
          </cell>
          <cell r="G24">
            <v>10500</v>
          </cell>
          <cell r="H24">
            <v>10500</v>
          </cell>
          <cell r="I24">
            <v>10500</v>
          </cell>
          <cell r="J24">
            <v>10500</v>
          </cell>
          <cell r="K24">
            <v>10500</v>
          </cell>
          <cell r="L24">
            <v>10500</v>
          </cell>
          <cell r="M24">
            <v>10500</v>
          </cell>
          <cell r="N24">
            <v>10500</v>
          </cell>
          <cell r="O24">
            <v>10500</v>
          </cell>
          <cell r="P24">
            <v>10500</v>
          </cell>
          <cell r="Q24">
            <v>10500</v>
          </cell>
          <cell r="R24">
            <v>10500</v>
          </cell>
          <cell r="S24">
            <v>10500</v>
          </cell>
          <cell r="T24">
            <v>10500</v>
          </cell>
        </row>
        <row r="25">
          <cell r="C25">
            <v>23</v>
          </cell>
          <cell r="D25" t="str">
            <v>COMMERCIAL</v>
          </cell>
        </row>
        <row r="26">
          <cell r="C26">
            <v>24</v>
          </cell>
          <cell r="D26" t="str">
            <v>Nbre de commerciaux</v>
          </cell>
        </row>
        <row r="27">
          <cell r="C27">
            <v>25</v>
          </cell>
          <cell r="D27" t="str">
            <v>début période</v>
          </cell>
          <cell r="F27">
            <v>3</v>
          </cell>
          <cell r="G27">
            <v>3</v>
          </cell>
          <cell r="H27">
            <v>3</v>
          </cell>
          <cell r="I27">
            <v>3</v>
          </cell>
          <cell r="J27">
            <v>3</v>
          </cell>
          <cell r="K27">
            <v>3</v>
          </cell>
          <cell r="L27">
            <v>3</v>
          </cell>
          <cell r="M27">
            <v>3</v>
          </cell>
          <cell r="N27">
            <v>3</v>
          </cell>
          <cell r="O27">
            <v>3</v>
          </cell>
          <cell r="P27">
            <v>3</v>
          </cell>
          <cell r="Q27">
            <v>3</v>
          </cell>
          <cell r="R27">
            <v>3</v>
          </cell>
          <cell r="S27">
            <v>3</v>
          </cell>
          <cell r="T27">
            <v>3</v>
          </cell>
        </row>
        <row r="28">
          <cell r="C28">
            <v>26</v>
          </cell>
          <cell r="D28" t="str">
            <v>embauche</v>
          </cell>
          <cell r="E28">
            <v>3</v>
          </cell>
        </row>
        <row r="29">
          <cell r="C29">
            <v>27</v>
          </cell>
          <cell r="D29" t="str">
            <v>licenciement</v>
          </cell>
        </row>
        <row r="30">
          <cell r="C30">
            <v>28</v>
          </cell>
          <cell r="D30" t="str">
            <v>fin de période</v>
          </cell>
          <cell r="E30">
            <v>3</v>
          </cell>
          <cell r="F30">
            <v>3</v>
          </cell>
          <cell r="G30">
            <v>3</v>
          </cell>
          <cell r="H30">
            <v>3</v>
          </cell>
          <cell r="I30">
            <v>3</v>
          </cell>
          <cell r="J30">
            <v>3</v>
          </cell>
          <cell r="K30">
            <v>3</v>
          </cell>
          <cell r="L30">
            <v>3</v>
          </cell>
          <cell r="M30">
            <v>3</v>
          </cell>
          <cell r="N30">
            <v>3</v>
          </cell>
          <cell r="O30">
            <v>3</v>
          </cell>
          <cell r="P30">
            <v>3</v>
          </cell>
          <cell r="Q30">
            <v>3</v>
          </cell>
          <cell r="R30">
            <v>3</v>
          </cell>
          <cell r="S30">
            <v>3</v>
          </cell>
          <cell r="T30">
            <v>3</v>
          </cell>
        </row>
        <row r="31">
          <cell r="C31">
            <v>29</v>
          </cell>
        </row>
        <row r="32">
          <cell r="C32">
            <v>30</v>
          </cell>
          <cell r="D32" t="str">
            <v>MASSE SALARIALE</v>
          </cell>
        </row>
        <row r="33">
          <cell r="C33">
            <v>31</v>
          </cell>
          <cell r="D33" t="str">
            <v>Fixe</v>
          </cell>
          <cell r="E33">
            <v>3000</v>
          </cell>
          <cell r="F33">
            <v>3000</v>
          </cell>
          <cell r="G33">
            <v>3000</v>
          </cell>
          <cell r="H33">
            <v>3000</v>
          </cell>
          <cell r="I33">
            <v>3000</v>
          </cell>
          <cell r="J33">
            <v>3000</v>
          </cell>
          <cell r="K33">
            <v>3000</v>
          </cell>
          <cell r="L33">
            <v>3000</v>
          </cell>
          <cell r="M33">
            <v>3000</v>
          </cell>
          <cell r="N33">
            <v>3000</v>
          </cell>
          <cell r="O33">
            <v>3000</v>
          </cell>
          <cell r="P33">
            <v>3000</v>
          </cell>
          <cell r="Q33">
            <v>3000</v>
          </cell>
          <cell r="R33">
            <v>3000</v>
          </cell>
          <cell r="S33">
            <v>3000</v>
          </cell>
          <cell r="T33">
            <v>3000</v>
          </cell>
        </row>
        <row r="34">
          <cell r="C34">
            <v>32</v>
          </cell>
          <cell r="D34" t="str">
            <v>Variable</v>
          </cell>
          <cell r="E34">
            <v>0</v>
          </cell>
          <cell r="F34">
            <v>4305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C35">
            <v>33</v>
          </cell>
          <cell r="D35" t="str">
            <v>MS COMMERCE</v>
          </cell>
          <cell r="E35">
            <v>3000</v>
          </cell>
          <cell r="F35">
            <v>7305</v>
          </cell>
          <cell r="G35">
            <v>3000</v>
          </cell>
          <cell r="H35">
            <v>3000</v>
          </cell>
          <cell r="I35">
            <v>3000</v>
          </cell>
          <cell r="J35">
            <v>3000</v>
          </cell>
          <cell r="K35">
            <v>3000</v>
          </cell>
          <cell r="L35">
            <v>3000</v>
          </cell>
          <cell r="M35">
            <v>3000</v>
          </cell>
          <cell r="N35">
            <v>3000</v>
          </cell>
          <cell r="O35">
            <v>3000</v>
          </cell>
          <cell r="P35">
            <v>3000</v>
          </cell>
          <cell r="Q35">
            <v>3000</v>
          </cell>
          <cell r="R35">
            <v>3000</v>
          </cell>
          <cell r="S35">
            <v>3000</v>
          </cell>
          <cell r="T35">
            <v>3000</v>
          </cell>
        </row>
        <row r="36">
          <cell r="C36">
            <v>34</v>
          </cell>
          <cell r="D36" t="str">
            <v>ADMINISTRATIF</v>
          </cell>
        </row>
        <row r="37">
          <cell r="C37">
            <v>35</v>
          </cell>
          <cell r="D37" t="str">
            <v>Gérant</v>
          </cell>
          <cell r="E37">
            <v>3500</v>
          </cell>
          <cell r="F37">
            <v>3500</v>
          </cell>
          <cell r="G37">
            <v>3500</v>
          </cell>
          <cell r="H37">
            <v>3500</v>
          </cell>
          <cell r="I37">
            <v>3500</v>
          </cell>
          <cell r="J37">
            <v>3500</v>
          </cell>
          <cell r="K37">
            <v>3500</v>
          </cell>
          <cell r="L37">
            <v>3500</v>
          </cell>
          <cell r="M37">
            <v>3500</v>
          </cell>
          <cell r="N37">
            <v>3500</v>
          </cell>
          <cell r="O37">
            <v>3500</v>
          </cell>
          <cell r="P37">
            <v>3500</v>
          </cell>
          <cell r="Q37">
            <v>3500</v>
          </cell>
          <cell r="R37">
            <v>3500</v>
          </cell>
          <cell r="S37">
            <v>3500</v>
          </cell>
          <cell r="T37">
            <v>3500</v>
          </cell>
        </row>
        <row r="38">
          <cell r="C38">
            <v>36</v>
          </cell>
          <cell r="D38" t="str">
            <v>Secretaire</v>
          </cell>
          <cell r="E38">
            <v>2</v>
          </cell>
          <cell r="F38">
            <v>2</v>
          </cell>
          <cell r="G38">
            <v>2</v>
          </cell>
          <cell r="H38">
            <v>2</v>
          </cell>
          <cell r="I38">
            <v>2</v>
          </cell>
          <cell r="J38">
            <v>2</v>
          </cell>
          <cell r="K38">
            <v>2</v>
          </cell>
          <cell r="L38">
            <v>2</v>
          </cell>
          <cell r="M38">
            <v>2</v>
          </cell>
          <cell r="N38">
            <v>2</v>
          </cell>
          <cell r="O38">
            <v>2</v>
          </cell>
          <cell r="P38">
            <v>2</v>
          </cell>
          <cell r="Q38">
            <v>2</v>
          </cell>
          <cell r="R38">
            <v>2</v>
          </cell>
          <cell r="S38">
            <v>2</v>
          </cell>
          <cell r="T38">
            <v>2</v>
          </cell>
        </row>
        <row r="39">
          <cell r="C39">
            <v>37</v>
          </cell>
          <cell r="D39" t="str">
            <v>salaire mensuel / secrétaire</v>
          </cell>
          <cell r="E39">
            <v>2000</v>
          </cell>
          <cell r="F39">
            <v>2000</v>
          </cell>
          <cell r="G39">
            <v>2000</v>
          </cell>
          <cell r="H39">
            <v>2000</v>
          </cell>
          <cell r="I39">
            <v>2000</v>
          </cell>
          <cell r="J39">
            <v>2000</v>
          </cell>
          <cell r="K39">
            <v>2000</v>
          </cell>
          <cell r="L39">
            <v>2000</v>
          </cell>
          <cell r="M39">
            <v>2000</v>
          </cell>
          <cell r="N39">
            <v>2000</v>
          </cell>
          <cell r="O39">
            <v>2000</v>
          </cell>
          <cell r="P39">
            <v>2000</v>
          </cell>
          <cell r="Q39">
            <v>2000</v>
          </cell>
          <cell r="R39">
            <v>2000</v>
          </cell>
          <cell r="S39">
            <v>2000</v>
          </cell>
          <cell r="T39">
            <v>2000</v>
          </cell>
        </row>
        <row r="40">
          <cell r="C40">
            <v>38</v>
          </cell>
          <cell r="D40" t="str">
            <v>MS ADMINISTRATIF</v>
          </cell>
          <cell r="E40">
            <v>7500</v>
          </cell>
          <cell r="F40">
            <v>7500</v>
          </cell>
          <cell r="G40">
            <v>7500</v>
          </cell>
          <cell r="H40">
            <v>7500</v>
          </cell>
          <cell r="I40">
            <v>7500</v>
          </cell>
          <cell r="J40">
            <v>7500</v>
          </cell>
          <cell r="K40">
            <v>7500</v>
          </cell>
          <cell r="L40">
            <v>7500</v>
          </cell>
          <cell r="M40">
            <v>7500</v>
          </cell>
          <cell r="N40">
            <v>7500</v>
          </cell>
          <cell r="O40">
            <v>7500</v>
          </cell>
          <cell r="P40">
            <v>7500</v>
          </cell>
          <cell r="Q40">
            <v>7500</v>
          </cell>
          <cell r="R40">
            <v>7500</v>
          </cell>
          <cell r="S40">
            <v>7500</v>
          </cell>
          <cell r="T40">
            <v>7500</v>
          </cell>
        </row>
        <row r="41">
          <cell r="C41">
            <v>39</v>
          </cell>
          <cell r="D41" t="str">
            <v>MS centre penitencier</v>
          </cell>
          <cell r="E41">
            <v>0</v>
          </cell>
          <cell r="F41">
            <v>6750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C42">
            <v>40</v>
          </cell>
          <cell r="D42" t="str">
            <v>MS TOTAL</v>
          </cell>
          <cell r="E42">
            <v>21000</v>
          </cell>
          <cell r="F42">
            <v>32055</v>
          </cell>
          <cell r="G42">
            <v>21000</v>
          </cell>
          <cell r="H42">
            <v>21000</v>
          </cell>
          <cell r="I42">
            <v>21000</v>
          </cell>
          <cell r="J42">
            <v>21000</v>
          </cell>
          <cell r="K42">
            <v>21000</v>
          </cell>
          <cell r="L42">
            <v>21000</v>
          </cell>
          <cell r="M42">
            <v>21000</v>
          </cell>
          <cell r="N42">
            <v>21000</v>
          </cell>
          <cell r="O42">
            <v>21000</v>
          </cell>
          <cell r="P42">
            <v>21000</v>
          </cell>
          <cell r="Q42">
            <v>21000</v>
          </cell>
          <cell r="R42">
            <v>21000</v>
          </cell>
          <cell r="S42">
            <v>21000</v>
          </cell>
          <cell r="T42">
            <v>21000</v>
          </cell>
        </row>
        <row r="43">
          <cell r="C43">
            <v>41</v>
          </cell>
        </row>
        <row r="44">
          <cell r="C44">
            <v>42</v>
          </cell>
        </row>
        <row r="45">
          <cell r="C45">
            <v>43</v>
          </cell>
          <cell r="D45" t="str">
            <v>total effectif licenciés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C46">
            <v>44</v>
          </cell>
        </row>
        <row r="47">
          <cell r="C47">
            <v>45</v>
          </cell>
        </row>
        <row r="48">
          <cell r="C48">
            <v>46</v>
          </cell>
        </row>
        <row r="49">
          <cell r="C49">
            <v>47</v>
          </cell>
        </row>
        <row r="50">
          <cell r="C50">
            <v>48</v>
          </cell>
        </row>
        <row r="51">
          <cell r="C51">
            <v>49</v>
          </cell>
        </row>
        <row r="52">
          <cell r="C52">
            <v>50</v>
          </cell>
        </row>
        <row r="53">
          <cell r="C53">
            <v>51</v>
          </cell>
        </row>
        <row r="54">
          <cell r="C54">
            <v>52</v>
          </cell>
        </row>
        <row r="55">
          <cell r="C55">
            <v>53</v>
          </cell>
        </row>
        <row r="56">
          <cell r="C56">
            <v>54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new (4)"/>
      <sheetName val="CR new (3)"/>
      <sheetName val="MES DECISIONS"/>
      <sheetName val="CR EXPLIQUE"/>
      <sheetName val="CR new"/>
      <sheetName val="OUTIL SIMU"/>
      <sheetName val="SIMU ANNEE"/>
      <sheetName val="Feuil2"/>
      <sheetName val="CR GESTION PREV"/>
      <sheetName val="ANALYSE PROD MOIS"/>
      <sheetName val="Feuil1"/>
      <sheetName val="ADMINISTRAT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G1">
            <v>7</v>
          </cell>
        </row>
        <row r="2">
          <cell r="H2">
            <v>2</v>
          </cell>
        </row>
        <row r="4">
          <cell r="H4">
            <v>330200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 (2)"/>
      <sheetName val="COMPTE RESULTAT"/>
      <sheetName val="STOCKS"/>
      <sheetName val="TRESORERIE"/>
      <sheetName val="MES DECISIONS"/>
      <sheetName val="Feuil2"/>
    </sheetNames>
    <sheetDataSet>
      <sheetData sheetId="0">
        <row r="7">
          <cell r="C7" t="str">
            <v>Tonte</v>
          </cell>
        </row>
        <row r="20">
          <cell r="F20">
            <v>2000</v>
          </cell>
        </row>
        <row r="21">
          <cell r="F21">
            <v>152</v>
          </cell>
        </row>
        <row r="22">
          <cell r="F22">
            <v>2500</v>
          </cell>
        </row>
        <row r="23">
          <cell r="F23">
            <v>1000</v>
          </cell>
        </row>
        <row r="24">
          <cell r="C24">
            <v>4</v>
          </cell>
        </row>
        <row r="25">
          <cell r="C25">
            <v>5</v>
          </cell>
        </row>
        <row r="26">
          <cell r="C26">
            <v>4.5</v>
          </cell>
        </row>
        <row r="31">
          <cell r="C31">
            <v>30</v>
          </cell>
        </row>
        <row r="34">
          <cell r="C34">
            <v>12000</v>
          </cell>
        </row>
        <row r="40">
          <cell r="B40" t="str">
            <v>janvier</v>
          </cell>
          <cell r="C40">
            <v>40179</v>
          </cell>
        </row>
        <row r="41">
          <cell r="B41" t="str">
            <v>février</v>
          </cell>
          <cell r="C41">
            <v>40210</v>
          </cell>
        </row>
        <row r="42">
          <cell r="B42" t="str">
            <v>mars</v>
          </cell>
          <cell r="C42">
            <v>40238</v>
          </cell>
        </row>
        <row r="43">
          <cell r="B43" t="str">
            <v>avril</v>
          </cell>
          <cell r="C43">
            <v>40269</v>
          </cell>
        </row>
        <row r="44">
          <cell r="B44" t="str">
            <v>mai</v>
          </cell>
          <cell r="C44">
            <v>40299</v>
          </cell>
        </row>
        <row r="45">
          <cell r="B45" t="str">
            <v>juin</v>
          </cell>
          <cell r="C45">
            <v>40330</v>
          </cell>
        </row>
        <row r="46">
          <cell r="B46" t="str">
            <v>juillet</v>
          </cell>
          <cell r="C46">
            <v>40360</v>
          </cell>
        </row>
        <row r="47">
          <cell r="B47" t="str">
            <v>août</v>
          </cell>
          <cell r="C47">
            <v>40391</v>
          </cell>
        </row>
        <row r="48">
          <cell r="B48" t="str">
            <v>septembre</v>
          </cell>
          <cell r="C48">
            <v>40422</v>
          </cell>
        </row>
        <row r="49">
          <cell r="B49" t="str">
            <v>octobre</v>
          </cell>
          <cell r="C49">
            <v>40452</v>
          </cell>
        </row>
        <row r="50">
          <cell r="B50" t="str">
            <v>novembre</v>
          </cell>
          <cell r="C50">
            <v>40483</v>
          </cell>
        </row>
        <row r="51">
          <cell r="B51" t="str">
            <v>décembre</v>
          </cell>
          <cell r="C51">
            <v>40513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A1E2E-530D-AD46-BEEE-A43471AAB28E}">
  <sheetPr>
    <pageSetUpPr fitToPage="1"/>
  </sheetPr>
  <dimension ref="B1:F83"/>
  <sheetViews>
    <sheetView showGridLines="0" showRowColHeaders="0" tabSelected="1" topLeftCell="A49" zoomScale="125" workbookViewId="0">
      <selection activeCell="B72" sqref="B72"/>
    </sheetView>
  </sheetViews>
  <sheetFormatPr baseColWidth="10" defaultRowHeight="13" x14ac:dyDescent="0.15"/>
  <cols>
    <col min="1" max="1" width="6.1640625" customWidth="1"/>
    <col min="2" max="2" width="42.6640625" customWidth="1"/>
    <col min="6" max="6" width="7.1640625" style="14" customWidth="1"/>
    <col min="257" max="257" width="6.1640625" customWidth="1"/>
    <col min="258" max="258" width="42.6640625" customWidth="1"/>
    <col min="262" max="262" width="7.1640625" customWidth="1"/>
    <col min="513" max="513" width="6.1640625" customWidth="1"/>
    <col min="514" max="514" width="42.6640625" customWidth="1"/>
    <col min="518" max="518" width="7.1640625" customWidth="1"/>
    <col min="769" max="769" width="6.1640625" customWidth="1"/>
    <col min="770" max="770" width="42.6640625" customWidth="1"/>
    <col min="774" max="774" width="7.1640625" customWidth="1"/>
    <col min="1025" max="1025" width="6.1640625" customWidth="1"/>
    <col min="1026" max="1026" width="42.6640625" customWidth="1"/>
    <col min="1030" max="1030" width="7.1640625" customWidth="1"/>
    <col min="1281" max="1281" width="6.1640625" customWidth="1"/>
    <col min="1282" max="1282" width="42.6640625" customWidth="1"/>
    <col min="1286" max="1286" width="7.1640625" customWidth="1"/>
    <col min="1537" max="1537" width="6.1640625" customWidth="1"/>
    <col min="1538" max="1538" width="42.6640625" customWidth="1"/>
    <col min="1542" max="1542" width="7.1640625" customWidth="1"/>
    <col min="1793" max="1793" width="6.1640625" customWidth="1"/>
    <col min="1794" max="1794" width="42.6640625" customWidth="1"/>
    <col min="1798" max="1798" width="7.1640625" customWidth="1"/>
    <col min="2049" max="2049" width="6.1640625" customWidth="1"/>
    <col min="2050" max="2050" width="42.6640625" customWidth="1"/>
    <col min="2054" max="2054" width="7.1640625" customWidth="1"/>
    <col min="2305" max="2305" width="6.1640625" customWidth="1"/>
    <col min="2306" max="2306" width="42.6640625" customWidth="1"/>
    <col min="2310" max="2310" width="7.1640625" customWidth="1"/>
    <col min="2561" max="2561" width="6.1640625" customWidth="1"/>
    <col min="2562" max="2562" width="42.6640625" customWidth="1"/>
    <col min="2566" max="2566" width="7.1640625" customWidth="1"/>
    <col min="2817" max="2817" width="6.1640625" customWidth="1"/>
    <col min="2818" max="2818" width="42.6640625" customWidth="1"/>
    <col min="2822" max="2822" width="7.1640625" customWidth="1"/>
    <col min="3073" max="3073" width="6.1640625" customWidth="1"/>
    <col min="3074" max="3074" width="42.6640625" customWidth="1"/>
    <col min="3078" max="3078" width="7.1640625" customWidth="1"/>
    <col min="3329" max="3329" width="6.1640625" customWidth="1"/>
    <col min="3330" max="3330" width="42.6640625" customWidth="1"/>
    <col min="3334" max="3334" width="7.1640625" customWidth="1"/>
    <col min="3585" max="3585" width="6.1640625" customWidth="1"/>
    <col min="3586" max="3586" width="42.6640625" customWidth="1"/>
    <col min="3590" max="3590" width="7.1640625" customWidth="1"/>
    <col min="3841" max="3841" width="6.1640625" customWidth="1"/>
    <col min="3842" max="3842" width="42.6640625" customWidth="1"/>
    <col min="3846" max="3846" width="7.1640625" customWidth="1"/>
    <col min="4097" max="4097" width="6.1640625" customWidth="1"/>
    <col min="4098" max="4098" width="42.6640625" customWidth="1"/>
    <col min="4102" max="4102" width="7.1640625" customWidth="1"/>
    <col min="4353" max="4353" width="6.1640625" customWidth="1"/>
    <col min="4354" max="4354" width="42.6640625" customWidth="1"/>
    <col min="4358" max="4358" width="7.1640625" customWidth="1"/>
    <col min="4609" max="4609" width="6.1640625" customWidth="1"/>
    <col min="4610" max="4610" width="42.6640625" customWidth="1"/>
    <col min="4614" max="4614" width="7.1640625" customWidth="1"/>
    <col min="4865" max="4865" width="6.1640625" customWidth="1"/>
    <col min="4866" max="4866" width="42.6640625" customWidth="1"/>
    <col min="4870" max="4870" width="7.1640625" customWidth="1"/>
    <col min="5121" max="5121" width="6.1640625" customWidth="1"/>
    <col min="5122" max="5122" width="42.6640625" customWidth="1"/>
    <col min="5126" max="5126" width="7.1640625" customWidth="1"/>
    <col min="5377" max="5377" width="6.1640625" customWidth="1"/>
    <col min="5378" max="5378" width="42.6640625" customWidth="1"/>
    <col min="5382" max="5382" width="7.1640625" customWidth="1"/>
    <col min="5633" max="5633" width="6.1640625" customWidth="1"/>
    <col min="5634" max="5634" width="42.6640625" customWidth="1"/>
    <col min="5638" max="5638" width="7.1640625" customWidth="1"/>
    <col min="5889" max="5889" width="6.1640625" customWidth="1"/>
    <col min="5890" max="5890" width="42.6640625" customWidth="1"/>
    <col min="5894" max="5894" width="7.1640625" customWidth="1"/>
    <col min="6145" max="6145" width="6.1640625" customWidth="1"/>
    <col min="6146" max="6146" width="42.6640625" customWidth="1"/>
    <col min="6150" max="6150" width="7.1640625" customWidth="1"/>
    <col min="6401" max="6401" width="6.1640625" customWidth="1"/>
    <col min="6402" max="6402" width="42.6640625" customWidth="1"/>
    <col min="6406" max="6406" width="7.1640625" customWidth="1"/>
    <col min="6657" max="6657" width="6.1640625" customWidth="1"/>
    <col min="6658" max="6658" width="42.6640625" customWidth="1"/>
    <col min="6662" max="6662" width="7.1640625" customWidth="1"/>
    <col min="6913" max="6913" width="6.1640625" customWidth="1"/>
    <col min="6914" max="6914" width="42.6640625" customWidth="1"/>
    <col min="6918" max="6918" width="7.1640625" customWidth="1"/>
    <col min="7169" max="7169" width="6.1640625" customWidth="1"/>
    <col min="7170" max="7170" width="42.6640625" customWidth="1"/>
    <col min="7174" max="7174" width="7.1640625" customWidth="1"/>
    <col min="7425" max="7425" width="6.1640625" customWidth="1"/>
    <col min="7426" max="7426" width="42.6640625" customWidth="1"/>
    <col min="7430" max="7430" width="7.1640625" customWidth="1"/>
    <col min="7681" max="7681" width="6.1640625" customWidth="1"/>
    <col min="7682" max="7682" width="42.6640625" customWidth="1"/>
    <col min="7686" max="7686" width="7.1640625" customWidth="1"/>
    <col min="7937" max="7937" width="6.1640625" customWidth="1"/>
    <col min="7938" max="7938" width="42.6640625" customWidth="1"/>
    <col min="7942" max="7942" width="7.1640625" customWidth="1"/>
    <col min="8193" max="8193" width="6.1640625" customWidth="1"/>
    <col min="8194" max="8194" width="42.6640625" customWidth="1"/>
    <col min="8198" max="8198" width="7.1640625" customWidth="1"/>
    <col min="8449" max="8449" width="6.1640625" customWidth="1"/>
    <col min="8450" max="8450" width="42.6640625" customWidth="1"/>
    <col min="8454" max="8454" width="7.1640625" customWidth="1"/>
    <col min="8705" max="8705" width="6.1640625" customWidth="1"/>
    <col min="8706" max="8706" width="42.6640625" customWidth="1"/>
    <col min="8710" max="8710" width="7.1640625" customWidth="1"/>
    <col min="8961" max="8961" width="6.1640625" customWidth="1"/>
    <col min="8962" max="8962" width="42.6640625" customWidth="1"/>
    <col min="8966" max="8966" width="7.1640625" customWidth="1"/>
    <col min="9217" max="9217" width="6.1640625" customWidth="1"/>
    <col min="9218" max="9218" width="42.6640625" customWidth="1"/>
    <col min="9222" max="9222" width="7.1640625" customWidth="1"/>
    <col min="9473" max="9473" width="6.1640625" customWidth="1"/>
    <col min="9474" max="9474" width="42.6640625" customWidth="1"/>
    <col min="9478" max="9478" width="7.1640625" customWidth="1"/>
    <col min="9729" max="9729" width="6.1640625" customWidth="1"/>
    <col min="9730" max="9730" width="42.6640625" customWidth="1"/>
    <col min="9734" max="9734" width="7.1640625" customWidth="1"/>
    <col min="9985" max="9985" width="6.1640625" customWidth="1"/>
    <col min="9986" max="9986" width="42.6640625" customWidth="1"/>
    <col min="9990" max="9990" width="7.1640625" customWidth="1"/>
    <col min="10241" max="10241" width="6.1640625" customWidth="1"/>
    <col min="10242" max="10242" width="42.6640625" customWidth="1"/>
    <col min="10246" max="10246" width="7.1640625" customWidth="1"/>
    <col min="10497" max="10497" width="6.1640625" customWidth="1"/>
    <col min="10498" max="10498" width="42.6640625" customWidth="1"/>
    <col min="10502" max="10502" width="7.1640625" customWidth="1"/>
    <col min="10753" max="10753" width="6.1640625" customWidth="1"/>
    <col min="10754" max="10754" width="42.6640625" customWidth="1"/>
    <col min="10758" max="10758" width="7.1640625" customWidth="1"/>
    <col min="11009" max="11009" width="6.1640625" customWidth="1"/>
    <col min="11010" max="11010" width="42.6640625" customWidth="1"/>
    <col min="11014" max="11014" width="7.1640625" customWidth="1"/>
    <col min="11265" max="11265" width="6.1640625" customWidth="1"/>
    <col min="11266" max="11266" width="42.6640625" customWidth="1"/>
    <col min="11270" max="11270" width="7.1640625" customWidth="1"/>
    <col min="11521" max="11521" width="6.1640625" customWidth="1"/>
    <col min="11522" max="11522" width="42.6640625" customWidth="1"/>
    <col min="11526" max="11526" width="7.1640625" customWidth="1"/>
    <col min="11777" max="11777" width="6.1640625" customWidth="1"/>
    <col min="11778" max="11778" width="42.6640625" customWidth="1"/>
    <col min="11782" max="11782" width="7.1640625" customWidth="1"/>
    <col min="12033" max="12033" width="6.1640625" customWidth="1"/>
    <col min="12034" max="12034" width="42.6640625" customWidth="1"/>
    <col min="12038" max="12038" width="7.1640625" customWidth="1"/>
    <col min="12289" max="12289" width="6.1640625" customWidth="1"/>
    <col min="12290" max="12290" width="42.6640625" customWidth="1"/>
    <col min="12294" max="12294" width="7.1640625" customWidth="1"/>
    <col min="12545" max="12545" width="6.1640625" customWidth="1"/>
    <col min="12546" max="12546" width="42.6640625" customWidth="1"/>
    <col min="12550" max="12550" width="7.1640625" customWidth="1"/>
    <col min="12801" max="12801" width="6.1640625" customWidth="1"/>
    <col min="12802" max="12802" width="42.6640625" customWidth="1"/>
    <col min="12806" max="12806" width="7.1640625" customWidth="1"/>
    <col min="13057" max="13057" width="6.1640625" customWidth="1"/>
    <col min="13058" max="13058" width="42.6640625" customWidth="1"/>
    <col min="13062" max="13062" width="7.1640625" customWidth="1"/>
    <col min="13313" max="13313" width="6.1640625" customWidth="1"/>
    <col min="13314" max="13314" width="42.6640625" customWidth="1"/>
    <col min="13318" max="13318" width="7.1640625" customWidth="1"/>
    <col min="13569" max="13569" width="6.1640625" customWidth="1"/>
    <col min="13570" max="13570" width="42.6640625" customWidth="1"/>
    <col min="13574" max="13574" width="7.1640625" customWidth="1"/>
    <col min="13825" max="13825" width="6.1640625" customWidth="1"/>
    <col min="13826" max="13826" width="42.6640625" customWidth="1"/>
    <col min="13830" max="13830" width="7.1640625" customWidth="1"/>
    <col min="14081" max="14081" width="6.1640625" customWidth="1"/>
    <col min="14082" max="14082" width="42.6640625" customWidth="1"/>
    <col min="14086" max="14086" width="7.1640625" customWidth="1"/>
    <col min="14337" max="14337" width="6.1640625" customWidth="1"/>
    <col min="14338" max="14338" width="42.6640625" customWidth="1"/>
    <col min="14342" max="14342" width="7.1640625" customWidth="1"/>
    <col min="14593" max="14593" width="6.1640625" customWidth="1"/>
    <col min="14594" max="14594" width="42.6640625" customWidth="1"/>
    <col min="14598" max="14598" width="7.1640625" customWidth="1"/>
    <col min="14849" max="14849" width="6.1640625" customWidth="1"/>
    <col min="14850" max="14850" width="42.6640625" customWidth="1"/>
    <col min="14854" max="14854" width="7.1640625" customWidth="1"/>
    <col min="15105" max="15105" width="6.1640625" customWidth="1"/>
    <col min="15106" max="15106" width="42.6640625" customWidth="1"/>
    <col min="15110" max="15110" width="7.1640625" customWidth="1"/>
    <col min="15361" max="15361" width="6.1640625" customWidth="1"/>
    <col min="15362" max="15362" width="42.6640625" customWidth="1"/>
    <col min="15366" max="15366" width="7.1640625" customWidth="1"/>
    <col min="15617" max="15617" width="6.1640625" customWidth="1"/>
    <col min="15618" max="15618" width="42.6640625" customWidth="1"/>
    <col min="15622" max="15622" width="7.1640625" customWidth="1"/>
    <col min="15873" max="15873" width="6.1640625" customWidth="1"/>
    <col min="15874" max="15874" width="42.6640625" customWidth="1"/>
    <col min="15878" max="15878" width="7.1640625" customWidth="1"/>
    <col min="16129" max="16129" width="6.1640625" customWidth="1"/>
    <col min="16130" max="16130" width="42.6640625" customWidth="1"/>
    <col min="16134" max="16134" width="7.1640625" customWidth="1"/>
  </cols>
  <sheetData>
    <row r="1" spans="2:6" x14ac:dyDescent="0.15">
      <c r="F1"/>
    </row>
    <row r="2" spans="2:6" x14ac:dyDescent="0.15">
      <c r="F2"/>
    </row>
    <row r="3" spans="2:6" ht="19" customHeight="1" x14ac:dyDescent="0.15">
      <c r="E3" s="1" t="s">
        <v>0</v>
      </c>
      <c r="F3"/>
    </row>
    <row r="4" spans="2:6" x14ac:dyDescent="0.15">
      <c r="C4" t="s">
        <v>1</v>
      </c>
      <c r="D4" t="s">
        <v>2</v>
      </c>
      <c r="E4" t="s">
        <v>3</v>
      </c>
      <c r="F4"/>
    </row>
    <row r="5" spans="2:6" x14ac:dyDescent="0.15">
      <c r="B5" s="2" t="s">
        <v>4</v>
      </c>
      <c r="C5" s="3"/>
      <c r="D5" s="3"/>
      <c r="E5" s="2"/>
      <c r="F5"/>
    </row>
    <row r="6" spans="2:6" x14ac:dyDescent="0.15">
      <c r="F6"/>
    </row>
    <row r="7" spans="2:6" x14ac:dyDescent="0.15">
      <c r="B7" t="s">
        <v>5</v>
      </c>
      <c r="F7"/>
    </row>
    <row r="8" spans="2:6" x14ac:dyDescent="0.15">
      <c r="B8" s="2" t="s">
        <v>6</v>
      </c>
      <c r="C8" s="2"/>
      <c r="D8" s="2"/>
      <c r="E8" s="2"/>
      <c r="F8"/>
    </row>
    <row r="9" spans="2:6" x14ac:dyDescent="0.15">
      <c r="B9" s="2" t="s">
        <v>7</v>
      </c>
      <c r="C9" s="2"/>
      <c r="D9" s="2"/>
      <c r="E9" s="2"/>
      <c r="F9"/>
    </row>
    <row r="10" spans="2:6" x14ac:dyDescent="0.15">
      <c r="B10" s="2" t="s">
        <v>8</v>
      </c>
      <c r="C10" s="2"/>
      <c r="D10" s="2"/>
      <c r="E10" s="2"/>
      <c r="F10"/>
    </row>
    <row r="11" spans="2:6" x14ac:dyDescent="0.15">
      <c r="F11"/>
    </row>
    <row r="12" spans="2:6" x14ac:dyDescent="0.15">
      <c r="B12" t="s">
        <v>9</v>
      </c>
      <c r="F12"/>
    </row>
    <row r="13" spans="2:6" x14ac:dyDescent="0.15">
      <c r="B13" s="2" t="s">
        <v>6</v>
      </c>
      <c r="C13" s="2"/>
      <c r="D13" s="2"/>
      <c r="E13" s="2"/>
      <c r="F13"/>
    </row>
    <row r="14" spans="2:6" x14ac:dyDescent="0.15">
      <c r="B14" s="2" t="s">
        <v>7</v>
      </c>
      <c r="C14" s="2"/>
      <c r="D14" s="2"/>
      <c r="E14" s="2"/>
      <c r="F14"/>
    </row>
    <row r="15" spans="2:6" x14ac:dyDescent="0.15">
      <c r="B15" s="2" t="s">
        <v>8</v>
      </c>
      <c r="C15" s="2"/>
      <c r="D15" s="2"/>
      <c r="E15" s="2"/>
      <c r="F15"/>
    </row>
    <row r="16" spans="2:6" x14ac:dyDescent="0.15">
      <c r="F16"/>
    </row>
    <row r="17" spans="2:6" x14ac:dyDescent="0.15">
      <c r="B17" s="4" t="s">
        <v>10</v>
      </c>
      <c r="C17" s="4"/>
      <c r="D17" s="4"/>
      <c r="E17" s="5">
        <f>SUM(E5:E15)</f>
        <v>0</v>
      </c>
      <c r="F17"/>
    </row>
    <row r="18" spans="2:6" x14ac:dyDescent="0.15">
      <c r="F18"/>
    </row>
    <row r="19" spans="2:6" x14ac:dyDescent="0.15">
      <c r="F19"/>
    </row>
    <row r="20" spans="2:6" x14ac:dyDescent="0.15">
      <c r="B20" s="1" t="s">
        <v>11</v>
      </c>
      <c r="C20" s="1"/>
      <c r="D20" s="1"/>
      <c r="E20" s="1"/>
      <c r="F20"/>
    </row>
    <row r="21" spans="2:6" x14ac:dyDescent="0.15">
      <c r="F21"/>
    </row>
    <row r="22" spans="2:6" x14ac:dyDescent="0.15">
      <c r="B22" s="1" t="s">
        <v>12</v>
      </c>
      <c r="C22" s="1"/>
      <c r="D22" s="1"/>
      <c r="E22" s="1"/>
      <c r="F22"/>
    </row>
    <row r="23" spans="2:6" x14ac:dyDescent="0.15">
      <c r="F23"/>
    </row>
    <row r="24" spans="2:6" x14ac:dyDescent="0.15">
      <c r="B24" s="6" t="s">
        <v>13</v>
      </c>
      <c r="C24" s="7"/>
      <c r="D24" s="7"/>
      <c r="E24" s="8">
        <f>E17+E20+E22</f>
        <v>0</v>
      </c>
      <c r="F24"/>
    </row>
    <row r="25" spans="2:6" x14ac:dyDescent="0.15">
      <c r="F25"/>
    </row>
    <row r="26" spans="2:6" x14ac:dyDescent="0.15">
      <c r="F26"/>
    </row>
    <row r="27" spans="2:6" x14ac:dyDescent="0.15">
      <c r="B27" s="9" t="s">
        <v>14</v>
      </c>
      <c r="C27" s="10"/>
      <c r="D27" s="10"/>
      <c r="E27" s="10"/>
      <c r="F27"/>
    </row>
    <row r="28" spans="2:6" x14ac:dyDescent="0.15">
      <c r="B28" t="s">
        <v>15</v>
      </c>
      <c r="E28" s="1"/>
      <c r="F28"/>
    </row>
    <row r="29" spans="2:6" x14ac:dyDescent="0.15">
      <c r="B29" t="s">
        <v>16</v>
      </c>
      <c r="E29" s="1"/>
      <c r="F29"/>
    </row>
    <row r="30" spans="2:6" x14ac:dyDescent="0.15">
      <c r="B30" t="s">
        <v>17</v>
      </c>
      <c r="E30" s="1"/>
      <c r="F30"/>
    </row>
    <row r="31" spans="2:6" x14ac:dyDescent="0.15">
      <c r="B31" t="s">
        <v>18</v>
      </c>
      <c r="E31" s="1"/>
      <c r="F31"/>
    </row>
    <row r="32" spans="2:6" x14ac:dyDescent="0.15">
      <c r="B32" s="9" t="s">
        <v>19</v>
      </c>
      <c r="C32" s="10"/>
      <c r="D32" s="10"/>
      <c r="E32" s="10"/>
      <c r="F32"/>
    </row>
    <row r="33" spans="2:6" x14ac:dyDescent="0.15">
      <c r="B33" t="s">
        <v>15</v>
      </c>
      <c r="E33" s="1"/>
      <c r="F33"/>
    </row>
    <row r="34" spans="2:6" x14ac:dyDescent="0.15">
      <c r="B34" t="s">
        <v>16</v>
      </c>
      <c r="E34" s="1"/>
      <c r="F34"/>
    </row>
    <row r="35" spans="2:6" x14ac:dyDescent="0.15">
      <c r="B35" t="s">
        <v>17</v>
      </c>
      <c r="E35" s="1"/>
      <c r="F35"/>
    </row>
    <row r="36" spans="2:6" x14ac:dyDescent="0.15">
      <c r="B36" t="s">
        <v>18</v>
      </c>
      <c r="E36" s="1"/>
      <c r="F36"/>
    </row>
    <row r="37" spans="2:6" x14ac:dyDescent="0.15">
      <c r="B37" s="11" t="s">
        <v>20</v>
      </c>
      <c r="C37" s="12"/>
      <c r="D37" s="12"/>
      <c r="E37" s="13">
        <f>SUM(E38:E41)</f>
        <v>0</v>
      </c>
      <c r="F37"/>
    </row>
    <row r="38" spans="2:6" x14ac:dyDescent="0.15">
      <c r="B38" t="s">
        <v>15</v>
      </c>
      <c r="E38" s="14"/>
      <c r="F38"/>
    </row>
    <row r="39" spans="2:6" x14ac:dyDescent="0.15">
      <c r="B39" t="s">
        <v>16</v>
      </c>
      <c r="E39" s="14"/>
      <c r="F39"/>
    </row>
    <row r="40" spans="2:6" x14ac:dyDescent="0.15">
      <c r="B40" t="s">
        <v>17</v>
      </c>
      <c r="E40" s="14"/>
      <c r="F40"/>
    </row>
    <row r="41" spans="2:6" x14ac:dyDescent="0.15">
      <c r="B41" t="s">
        <v>18</v>
      </c>
      <c r="E41" s="14"/>
      <c r="F41"/>
    </row>
    <row r="42" spans="2:6" x14ac:dyDescent="0.15">
      <c r="F42"/>
    </row>
    <row r="43" spans="2:6" x14ac:dyDescent="0.15">
      <c r="B43" s="15" t="s">
        <v>21</v>
      </c>
      <c r="C43" s="15"/>
      <c r="D43" s="15"/>
      <c r="E43" s="16">
        <f>SUM(E44:E55)</f>
        <v>0</v>
      </c>
      <c r="F43"/>
    </row>
    <row r="44" spans="2:6" x14ac:dyDescent="0.15">
      <c r="B44" t="s">
        <v>22</v>
      </c>
      <c r="E44" s="1"/>
      <c r="F44"/>
    </row>
    <row r="45" spans="2:6" x14ac:dyDescent="0.15">
      <c r="B45" t="s">
        <v>23</v>
      </c>
      <c r="E45" s="1"/>
      <c r="F45"/>
    </row>
    <row r="46" spans="2:6" x14ac:dyDescent="0.15">
      <c r="B46" t="s">
        <v>24</v>
      </c>
      <c r="E46" s="1"/>
      <c r="F46"/>
    </row>
    <row r="47" spans="2:6" x14ac:dyDescent="0.15">
      <c r="B47" t="s">
        <v>25</v>
      </c>
      <c r="E47" s="1"/>
      <c r="F47"/>
    </row>
    <row r="48" spans="2:6" x14ac:dyDescent="0.15">
      <c r="B48" t="s">
        <v>26</v>
      </c>
      <c r="E48" s="1"/>
      <c r="F48"/>
    </row>
    <row r="49" spans="2:6" x14ac:dyDescent="0.15">
      <c r="B49" t="s">
        <v>27</v>
      </c>
      <c r="E49" s="1"/>
      <c r="F49"/>
    </row>
    <row r="50" spans="2:6" x14ac:dyDescent="0.15">
      <c r="B50" t="s">
        <v>28</v>
      </c>
      <c r="E50" s="1"/>
      <c r="F50"/>
    </row>
    <row r="51" spans="2:6" x14ac:dyDescent="0.15">
      <c r="B51" t="s">
        <v>29</v>
      </c>
      <c r="E51" s="1"/>
      <c r="F51"/>
    </row>
    <row r="52" spans="2:6" x14ac:dyDescent="0.15">
      <c r="B52" t="s">
        <v>30</v>
      </c>
      <c r="E52" s="1"/>
      <c r="F52"/>
    </row>
    <row r="53" spans="2:6" x14ac:dyDescent="0.15">
      <c r="B53" t="s">
        <v>31</v>
      </c>
      <c r="E53" s="1"/>
      <c r="F53"/>
    </row>
    <row r="54" spans="2:6" x14ac:dyDescent="0.15">
      <c r="B54" t="s">
        <v>32</v>
      </c>
      <c r="E54" s="1"/>
      <c r="F54"/>
    </row>
    <row r="55" spans="2:6" x14ac:dyDescent="0.15">
      <c r="B55" t="s">
        <v>33</v>
      </c>
      <c r="E55" s="1"/>
      <c r="F55"/>
    </row>
    <row r="56" spans="2:6" x14ac:dyDescent="0.15">
      <c r="F56"/>
    </row>
    <row r="57" spans="2:6" x14ac:dyDescent="0.15">
      <c r="F57"/>
    </row>
    <row r="58" spans="2:6" x14ac:dyDescent="0.15">
      <c r="B58" s="17" t="s">
        <v>34</v>
      </c>
      <c r="C58" s="15"/>
      <c r="D58" s="17"/>
      <c r="E58" s="18">
        <f>C58*D58</f>
        <v>0</v>
      </c>
      <c r="F58"/>
    </row>
    <row r="59" spans="2:6" x14ac:dyDescent="0.15">
      <c r="B59" s="19"/>
      <c r="C59" s="19"/>
      <c r="D59" s="19"/>
      <c r="E59" s="19"/>
      <c r="F59"/>
    </row>
    <row r="60" spans="2:6" x14ac:dyDescent="0.15">
      <c r="B60" s="17" t="s">
        <v>35</v>
      </c>
      <c r="C60" s="17"/>
      <c r="D60" s="17"/>
      <c r="E60" s="18">
        <f>SUM(E61:E68)</f>
        <v>0</v>
      </c>
      <c r="F60"/>
    </row>
    <row r="61" spans="2:6" x14ac:dyDescent="0.15">
      <c r="B61" s="19" t="s">
        <v>36</v>
      </c>
      <c r="C61" s="19"/>
      <c r="D61" s="19"/>
      <c r="E61" s="1"/>
      <c r="F61"/>
    </row>
    <row r="62" spans="2:6" x14ac:dyDescent="0.15">
      <c r="B62" s="19" t="s">
        <v>37</v>
      </c>
      <c r="C62" s="19"/>
      <c r="D62" s="19"/>
      <c r="E62" s="1"/>
      <c r="F62"/>
    </row>
    <row r="63" spans="2:6" x14ac:dyDescent="0.15">
      <c r="B63" s="19" t="s">
        <v>38</v>
      </c>
      <c r="C63" s="19"/>
      <c r="D63" s="19"/>
      <c r="E63" s="1"/>
      <c r="F63"/>
    </row>
    <row r="64" spans="2:6" x14ac:dyDescent="0.15">
      <c r="B64" s="19" t="s">
        <v>39</v>
      </c>
      <c r="C64" s="19"/>
      <c r="D64" s="19"/>
      <c r="E64" s="1"/>
      <c r="F64"/>
    </row>
    <row r="65" spans="2:6" x14ac:dyDescent="0.15">
      <c r="B65" s="19" t="s">
        <v>40</v>
      </c>
      <c r="D65" s="19"/>
      <c r="E65" s="1"/>
      <c r="F65"/>
    </row>
    <row r="66" spans="2:6" x14ac:dyDescent="0.15">
      <c r="B66" s="19" t="s">
        <v>41</v>
      </c>
      <c r="C66" s="20"/>
      <c r="D66" s="19"/>
      <c r="E66" s="21"/>
      <c r="F66"/>
    </row>
    <row r="67" spans="2:6" x14ac:dyDescent="0.15">
      <c r="B67" s="19" t="s">
        <v>42</v>
      </c>
      <c r="C67" s="20"/>
      <c r="D67" s="22"/>
      <c r="E67" s="1"/>
      <c r="F67"/>
    </row>
    <row r="68" spans="2:6" x14ac:dyDescent="0.15">
      <c r="B68" s="19" t="s">
        <v>43</v>
      </c>
      <c r="C68" s="19"/>
      <c r="D68" s="19"/>
      <c r="E68" s="1"/>
      <c r="F68"/>
    </row>
    <row r="69" spans="2:6" x14ac:dyDescent="0.15">
      <c r="B69" s="19"/>
      <c r="C69" s="19"/>
      <c r="D69" s="19"/>
      <c r="E69" s="19"/>
      <c r="F69"/>
    </row>
    <row r="70" spans="2:6" x14ac:dyDescent="0.15">
      <c r="B70" s="17" t="s">
        <v>44</v>
      </c>
      <c r="C70" s="17"/>
      <c r="D70" s="17"/>
      <c r="E70" s="23">
        <f>C70*D70</f>
        <v>0</v>
      </c>
      <c r="F70"/>
    </row>
    <row r="71" spans="2:6" x14ac:dyDescent="0.15">
      <c r="F71"/>
    </row>
    <row r="72" spans="2:6" x14ac:dyDescent="0.15">
      <c r="B72" s="24" t="s">
        <v>45</v>
      </c>
      <c r="C72" s="24"/>
      <c r="D72" s="24"/>
      <c r="E72" s="25">
        <f>E70+E60+E58+E43+E37</f>
        <v>0</v>
      </c>
      <c r="F72"/>
    </row>
    <row r="73" spans="2:6" x14ac:dyDescent="0.15">
      <c r="F73"/>
    </row>
    <row r="74" spans="2:6" x14ac:dyDescent="0.15">
      <c r="B74" s="26" t="s">
        <v>46</v>
      </c>
      <c r="C74" s="26"/>
      <c r="D74" s="26"/>
      <c r="E74" s="26"/>
      <c r="F74"/>
    </row>
    <row r="75" spans="2:6" x14ac:dyDescent="0.15">
      <c r="F75"/>
    </row>
    <row r="76" spans="2:6" x14ac:dyDescent="0.15">
      <c r="B76" s="26" t="s">
        <v>47</v>
      </c>
      <c r="C76" s="26"/>
      <c r="D76" s="26"/>
      <c r="E76" s="26"/>
      <c r="F76"/>
    </row>
    <row r="77" spans="2:6" x14ac:dyDescent="0.15">
      <c r="F77"/>
    </row>
    <row r="78" spans="2:6" x14ac:dyDescent="0.15">
      <c r="B78" s="27" t="s">
        <v>48</v>
      </c>
      <c r="C78" s="27"/>
      <c r="D78" s="27"/>
      <c r="E78" s="28">
        <f>E72+E74+E76</f>
        <v>0</v>
      </c>
      <c r="F78"/>
    </row>
    <row r="79" spans="2:6" x14ac:dyDescent="0.15">
      <c r="E79" s="14"/>
      <c r="F79"/>
    </row>
    <row r="80" spans="2:6" x14ac:dyDescent="0.15">
      <c r="B80" s="29" t="s">
        <v>49</v>
      </c>
      <c r="C80" s="30"/>
      <c r="D80" s="30"/>
      <c r="E80" s="31">
        <f>E24-E78</f>
        <v>0</v>
      </c>
      <c r="F80"/>
    </row>
    <row r="81" spans="5:6" x14ac:dyDescent="0.15">
      <c r="E81" s="32"/>
      <c r="F81"/>
    </row>
    <row r="82" spans="5:6" x14ac:dyDescent="0.15">
      <c r="F82"/>
    </row>
    <row r="83" spans="5:6" x14ac:dyDescent="0.15">
      <c r="F83"/>
    </row>
  </sheetData>
  <pageMargins left="0.78740157480314965" right="0.78740157480314965" top="0.98425196850393704" bottom="0.98425196850393704" header="0.31496062992125984" footer="0.31496062992125984"/>
  <pageSetup paperSize="9" scale="68" orientation="portrait" horizontalDpi="0" verticalDpi="0"/>
  <headerFooter alignWithMargins="0">
    <oddHeader>&amp;L&amp;"Helvetica,Normal"&amp;8&amp;K000000Modèle CR pour exercice&amp;C&amp;"Arial Gras,Gras"&amp;8&amp;K000000GREENTECH (c )</oddHeader>
    <oddFooter>&amp;L&amp;"Helvetica,Normal"&amp;8&amp;K000000Droits réservés - pas d’utilisation sans autorisation&amp;C&amp;9&amp;K000000Jérôme DUWAT (2010)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Trame</vt:lpstr>
      <vt:lpstr>Trame!Zone_d_impression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D</dc:creator>
  <cp:lastModifiedBy>J D</cp:lastModifiedBy>
  <dcterms:created xsi:type="dcterms:W3CDTF">2018-09-10T06:41:15Z</dcterms:created>
  <dcterms:modified xsi:type="dcterms:W3CDTF">2018-09-10T06:43:19Z</dcterms:modified>
</cp:coreProperties>
</file>